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riya\Desktop\Меню\"/>
    </mc:Choice>
  </mc:AlternateContent>
  <bookViews>
    <workbookView xWindow="0" yWindow="0" windowWidth="28755" windowHeight="12975"/>
  </bookViews>
  <sheets>
    <sheet name="Калькулятор" sheetId="1" r:id="rId1"/>
    <sheet name="примерная смета" sheetId="2" r:id="rId2"/>
  </sheets>
  <calcPr calcId="152511"/>
</workbook>
</file>

<file path=xl/calcChain.xml><?xml version="1.0" encoding="utf-8"?>
<calcChain xmlns="http://schemas.openxmlformats.org/spreadsheetml/2006/main">
  <c r="F55" i="1" l="1"/>
  <c r="F53" i="1" l="1"/>
  <c r="F52" i="1"/>
  <c r="F51" i="1"/>
  <c r="F50" i="1"/>
  <c r="F49" i="1"/>
  <c r="F47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1" i="1"/>
  <c r="F30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E24" i="2" l="1"/>
  <c r="F23" i="2"/>
  <c r="E23" i="2"/>
  <c r="F20" i="2"/>
  <c r="E20" i="2"/>
  <c r="F19" i="2"/>
  <c r="E19" i="2"/>
  <c r="F18" i="2"/>
  <c r="E18" i="2"/>
  <c r="F16" i="2"/>
  <c r="E16" i="2"/>
  <c r="F14" i="2"/>
  <c r="E14" i="2"/>
  <c r="F12" i="2"/>
  <c r="E12" i="2"/>
  <c r="F10" i="2"/>
  <c r="E10" i="2"/>
  <c r="F9" i="2"/>
  <c r="E9" i="2"/>
  <c r="F8" i="2"/>
  <c r="F28" i="2" s="1"/>
  <c r="E8" i="2"/>
  <c r="F7" i="2"/>
  <c r="E7" i="2"/>
  <c r="E25" i="2" s="1"/>
  <c r="F65" i="1"/>
  <c r="F62" i="1"/>
  <c r="F61" i="1"/>
  <c r="F60" i="1"/>
  <c r="F59" i="1"/>
  <c r="F58" i="1"/>
  <c r="F57" i="1"/>
  <c r="E27" i="2" l="1"/>
  <c r="F29" i="2" s="1"/>
  <c r="E26" i="2"/>
  <c r="G67" i="1"/>
  <c r="F63" i="1"/>
  <c r="F64" i="1" s="1"/>
  <c r="F66" i="1" l="1"/>
  <c r="G68" i="1" s="1"/>
</calcChain>
</file>

<file path=xl/sharedStrings.xml><?xml version="1.0" encoding="utf-8"?>
<sst xmlns="http://schemas.openxmlformats.org/spreadsheetml/2006/main" count="170" uniqueCount="87">
  <si>
    <t>КАЛЬКУЛЯТОР ФУРШЕТНОГО МЕНЮ</t>
  </si>
  <si>
    <t>МИНИМАЛЬНЫЙ  ЗАКАЗ  от 10 шт на 1 наименование</t>
  </si>
  <si>
    <r>
      <rPr>
        <b/>
        <sz val="14"/>
        <color theme="1"/>
        <rFont val="Times New Roman"/>
        <family val="1"/>
        <charset val="204"/>
      </rPr>
      <t>Место проведения:</t>
    </r>
    <r>
      <rPr>
        <sz val="14"/>
        <color theme="1"/>
        <rFont val="Times New Roman"/>
        <family val="1"/>
        <charset val="204"/>
      </rPr>
      <t xml:space="preserve">  Ресторан</t>
    </r>
  </si>
  <si>
    <r>
      <rPr>
        <b/>
        <sz val="14"/>
        <color theme="1"/>
        <rFont val="Times New Roman"/>
        <family val="1"/>
        <charset val="204"/>
      </rPr>
      <t xml:space="preserve">Адрес: </t>
    </r>
    <r>
      <rPr>
        <sz val="14"/>
        <color theme="1"/>
        <rFont val="Times New Roman"/>
        <family val="1"/>
        <charset val="204"/>
      </rPr>
      <t>620066, г. Екатеринбург, ул. Софьи Ковалевской, 17.</t>
    </r>
  </si>
  <si>
    <t xml:space="preserve">Дата: "___" ___________ 202__г.    Время:  </t>
  </si>
  <si>
    <t>код Rk</t>
  </si>
  <si>
    <t>НАИМЕНОВАНИЕ БЛЮДА</t>
  </si>
  <si>
    <t>выход в гр</t>
  </si>
  <si>
    <t>цена/руб.</t>
  </si>
  <si>
    <t>количество</t>
  </si>
  <si>
    <t>сумма</t>
  </si>
  <si>
    <t>в граммах на 1 гостя</t>
  </si>
  <si>
    <t>Канапе с лососевой икрой</t>
  </si>
  <si>
    <t>Канапе с лососем малого посола</t>
  </si>
  <si>
    <t>Канапе с бужениной</t>
  </si>
  <si>
    <t>Канапе с телячьим языком</t>
  </si>
  <si>
    <t>Тартинка с ростбифом из телятины</t>
  </si>
  <si>
    <t>Тартинка с рулетом из цыпленка</t>
  </si>
  <si>
    <t>Профитроли / валованы / с лососевой икрой</t>
  </si>
  <si>
    <t>Профитроли / валованы / с муссом из семги</t>
  </si>
  <si>
    <t>Профитроли / валованы / с муссом из телячьей печени и брусники</t>
  </si>
  <si>
    <t>ХОЛОДНЫЕ ЗАКУСКИ</t>
  </si>
  <si>
    <t>"Бочонок" из семги с лососевой икрой</t>
  </si>
  <si>
    <t>Тигровая креветка с муссои из лосося</t>
  </si>
  <si>
    <t>Рулет из кролика и бекона</t>
  </si>
  <si>
    <t>Рулет из цыпленка</t>
  </si>
  <si>
    <t>Рулет из шпината с сырным муссом и лососем</t>
  </si>
  <si>
    <t>Рулетик из огурца с сырным муссом и лососевой икрой</t>
  </si>
  <si>
    <t>Рулетик из баклажан сыром фета и грецким орехом</t>
  </si>
  <si>
    <r>
      <rPr>
        <b/>
        <i/>
        <sz val="14"/>
        <rFont val="Times New Roman"/>
        <family val="1"/>
        <charset val="204"/>
      </rPr>
      <t xml:space="preserve">Сырные шарики </t>
    </r>
    <r>
      <rPr>
        <i/>
        <sz val="14"/>
        <rFont val="Times New Roman"/>
        <family val="1"/>
        <charset val="204"/>
      </rPr>
      <t>на выбор в миндале, зелени, кунжуте</t>
    </r>
  </si>
  <si>
    <t>Камамбер с виноградом</t>
  </si>
  <si>
    <t>БЛИННЫЕ РУЛЕТИКИ</t>
  </si>
  <si>
    <t>с икрой</t>
  </si>
  <si>
    <t>с лососем малого посола</t>
  </si>
  <si>
    <t>с копченым цыпленком</t>
  </si>
  <si>
    <t>САЛАТЫ</t>
  </si>
  <si>
    <t>Тар-тар из лосося</t>
  </si>
  <si>
    <r>
      <rPr>
        <b/>
        <i/>
        <sz val="14"/>
        <rFont val="Times New Roman"/>
        <family val="1"/>
        <charset val="204"/>
      </rPr>
      <t xml:space="preserve">Салат с бужениной/ </t>
    </r>
    <r>
      <rPr>
        <i/>
        <sz val="11"/>
        <rFont val="Times New Roman"/>
        <family val="1"/>
        <charset val="204"/>
      </rPr>
      <t>с корнишонами, лесными грибами и оливково-соевой заправкой</t>
    </r>
  </si>
  <si>
    <r>
      <rPr>
        <b/>
        <i/>
        <sz val="14"/>
        <rFont val="Times New Roman"/>
        <family val="1"/>
        <charset val="204"/>
      </rPr>
      <t>"Русский"</t>
    </r>
    <r>
      <rPr>
        <b/>
        <i/>
        <sz val="11"/>
        <rFont val="Times New Roman"/>
        <family val="1"/>
        <charset val="204"/>
      </rPr>
      <t>/</t>
    </r>
    <r>
      <rPr>
        <i/>
        <sz val="11"/>
        <rFont val="Times New Roman"/>
        <family val="1"/>
        <charset val="204"/>
      </rPr>
      <t xml:space="preserve"> с подкопченным цыпленком </t>
    </r>
  </si>
  <si>
    <r>
      <rPr>
        <b/>
        <i/>
        <sz val="14"/>
        <rFont val="Times New Roman"/>
        <family val="1"/>
        <charset val="204"/>
      </rPr>
      <t>"Цезарь" /</t>
    </r>
    <r>
      <rPr>
        <i/>
        <sz val="11"/>
        <rFont val="Times New Roman"/>
        <family val="1"/>
        <charset val="204"/>
      </rPr>
      <t>с цыпленком и беконом</t>
    </r>
  </si>
  <si>
    <t>Салат с домашним сыром и свежими овощами</t>
  </si>
  <si>
    <r>
      <rPr>
        <b/>
        <i/>
        <sz val="14"/>
        <rFont val="Times New Roman"/>
        <family val="1"/>
        <charset val="204"/>
      </rPr>
      <t>Тар-тар из овощей</t>
    </r>
    <r>
      <rPr>
        <b/>
        <i/>
        <sz val="11"/>
        <rFont val="Times New Roman"/>
        <family val="1"/>
        <charset val="204"/>
      </rPr>
      <t>/</t>
    </r>
    <r>
      <rPr>
        <i/>
        <sz val="11"/>
        <rFont val="Times New Roman"/>
        <family val="1"/>
        <charset val="204"/>
      </rPr>
      <t>с заправкой из свежих трав</t>
    </r>
  </si>
  <si>
    <t>ГОРЯЧИЕ ЗАКУСКИ</t>
  </si>
  <si>
    <t>Гратен из лосося и каменного окуня</t>
  </si>
  <si>
    <r>
      <rPr>
        <b/>
        <i/>
        <sz val="14"/>
        <rFont val="Times New Roman"/>
        <family val="1"/>
        <charset val="204"/>
      </rPr>
      <t xml:space="preserve">Медальоны из свинины </t>
    </r>
    <r>
      <rPr>
        <i/>
        <sz val="14"/>
        <rFont val="Times New Roman"/>
        <family val="1"/>
        <charset val="204"/>
      </rPr>
      <t>с</t>
    </r>
    <r>
      <rPr>
        <i/>
        <sz val="12"/>
        <rFont val="Times New Roman"/>
        <family val="1"/>
        <charset val="204"/>
      </rPr>
      <t xml:space="preserve"> картофелем шато и соусом из трав</t>
    </r>
  </si>
  <si>
    <r>
      <rPr>
        <b/>
        <i/>
        <sz val="14"/>
        <rFont val="Times New Roman"/>
        <family val="1"/>
        <charset val="204"/>
      </rPr>
      <t xml:space="preserve">Штрудель из цыпленка </t>
    </r>
    <r>
      <rPr>
        <i/>
        <sz val="12"/>
        <rFont val="Times New Roman"/>
        <family val="1"/>
        <charset val="204"/>
      </rPr>
      <t>с соусом терияки</t>
    </r>
  </si>
  <si>
    <t>Брошет из лосося</t>
  </si>
  <si>
    <t>Брошет из свинины</t>
  </si>
  <si>
    <t>Брошет из индейки</t>
  </si>
  <si>
    <t>Брошет из цыпленка</t>
  </si>
  <si>
    <t>Брошет из овощей</t>
  </si>
  <si>
    <t>ПИРОЖКИ</t>
  </si>
  <si>
    <t>с мясом</t>
  </si>
  <si>
    <t>с цыпленком</t>
  </si>
  <si>
    <t>с капустой и яйцом</t>
  </si>
  <si>
    <t>с луком и яйцом</t>
  </si>
  <si>
    <t>с картошкой</t>
  </si>
  <si>
    <t>ЧАЙНЫЙ СТОЛ</t>
  </si>
  <si>
    <t>БЕЗАЛКОГОЛЬНЫЕ НАПИТКИ</t>
  </si>
  <si>
    <t>мл</t>
  </si>
  <si>
    <t>Сок в ассортименте</t>
  </si>
  <si>
    <t>Нарзан</t>
  </si>
  <si>
    <t>Боржоми</t>
  </si>
  <si>
    <t>Святой источник</t>
  </si>
  <si>
    <t>Всего:</t>
  </si>
  <si>
    <t>Сервисный сбор 10%</t>
  </si>
  <si>
    <t>Итого к оплате:</t>
  </si>
  <si>
    <t>Количество еды на гостя в гр</t>
  </si>
  <si>
    <t>Средний чек на гостя</t>
  </si>
  <si>
    <t xml:space="preserve">Комментарий: </t>
  </si>
  <si>
    <r>
      <rPr>
        <b/>
        <sz val="14"/>
        <color theme="1"/>
        <rFont val="Times New Roman"/>
        <family val="1"/>
        <charset val="204"/>
      </rPr>
      <t xml:space="preserve">Адрес: </t>
    </r>
    <r>
      <rPr>
        <sz val="14"/>
        <color theme="1"/>
        <rFont val="Times New Roman"/>
        <family val="1"/>
        <charset val="204"/>
      </rPr>
      <t>620137, г. Екатеринбург, ул. Софьи Ковалевской, 17.</t>
    </r>
  </si>
  <si>
    <t>примерный расчет на 35 гостей</t>
  </si>
  <si>
    <r>
      <rPr>
        <b/>
        <i/>
        <sz val="12"/>
        <rFont val="Times New Roman"/>
        <family val="1"/>
        <charset val="204"/>
      </rPr>
      <t xml:space="preserve">Сырные шарики </t>
    </r>
    <r>
      <rPr>
        <i/>
        <sz val="12"/>
        <rFont val="Times New Roman"/>
        <family val="1"/>
        <charset val="204"/>
      </rPr>
      <t>на выбор в миндале, зелени, кунжуте</t>
    </r>
  </si>
  <si>
    <r>
      <rPr>
        <b/>
        <i/>
        <sz val="12"/>
        <rFont val="Times New Roman"/>
        <family val="1"/>
        <charset val="204"/>
      </rPr>
      <t>Тар-тар из овощей/</t>
    </r>
    <r>
      <rPr>
        <i/>
        <sz val="12"/>
        <rFont val="Times New Roman"/>
        <family val="1"/>
        <charset val="204"/>
      </rPr>
      <t>с заправкой из свежих трав</t>
    </r>
  </si>
  <si>
    <r>
      <rPr>
        <b/>
        <i/>
        <sz val="12"/>
        <rFont val="Times New Roman"/>
        <family val="1"/>
        <charset val="204"/>
      </rPr>
      <t xml:space="preserve">Штрудель из цыпленка </t>
    </r>
    <r>
      <rPr>
        <i/>
        <sz val="12"/>
        <rFont val="Times New Roman"/>
        <family val="1"/>
        <charset val="204"/>
      </rPr>
      <t>с соусом терияки</t>
    </r>
  </si>
  <si>
    <r>
      <rPr>
        <b/>
        <i/>
        <sz val="12"/>
        <color rgb="FF000000"/>
        <rFont val="Times New Roman"/>
        <family val="1"/>
        <charset val="204"/>
      </rPr>
      <t xml:space="preserve">Пирожное мини </t>
    </r>
    <r>
      <rPr>
        <i/>
        <sz val="12"/>
        <color rgb="FF000000"/>
        <rFont val="Times New Roman"/>
        <family val="1"/>
        <charset val="204"/>
      </rPr>
      <t>со сливками и творожным кремом</t>
    </r>
  </si>
  <si>
    <t>Панакота</t>
  </si>
  <si>
    <t>Чай пакетир+сахар+лимон</t>
  </si>
  <si>
    <t>Тартинка с тунцом слабого посола</t>
  </si>
  <si>
    <t xml:space="preserve">Профитроли / валованы / с сырным муссом </t>
  </si>
  <si>
    <t>Рулетик из телячьего языка с  хреном</t>
  </si>
  <si>
    <t>Морс ягодный в ассортименте</t>
  </si>
  <si>
    <t>с мясом(свинина с говядиной)</t>
  </si>
  <si>
    <t>с грибами(с шампиньонами)</t>
  </si>
  <si>
    <t>кол-во</t>
  </si>
  <si>
    <t>Пирожное в ассортименте</t>
  </si>
  <si>
    <t>Пробковый сбор 500 руб с 1 бутылки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</si>
</sst>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#\ ##0"/>
    <numFmt numFmtId="166" formatCode="#\ ##0&quot;р.&quot;"/>
  </numFmts>
  <fonts count="28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i/>
      <u/>
      <sz val="16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b/>
      <i/>
      <sz val="11"/>
      <color theme="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8C430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164" fontId="6" fillId="0" borderId="0" xfId="0" applyNumberFormat="1" applyFont="1"/>
    <xf numFmtId="0" fontId="6" fillId="0" borderId="0" xfId="0" applyFont="1"/>
    <xf numFmtId="0" fontId="8" fillId="0" borderId="0" xfId="0" applyFont="1" applyAlignment="1">
      <alignment wrapText="1"/>
    </xf>
    <xf numFmtId="164" fontId="9" fillId="0" borderId="0" xfId="0" applyNumberFormat="1" applyFont="1"/>
    <xf numFmtId="0" fontId="6" fillId="0" borderId="0" xfId="0" applyFont="1" applyAlignment="1">
      <alignment horizontal="left"/>
    </xf>
    <xf numFmtId="164" fontId="10" fillId="0" borderId="0" xfId="0" applyNumberFormat="1" applyFont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20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distributed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distributed"/>
    </xf>
    <xf numFmtId="0" fontId="12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2" fontId="14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0" fontId="13" fillId="0" borderId="1" xfId="0" applyFont="1" applyBorder="1"/>
    <xf numFmtId="0" fontId="17" fillId="0" borderId="4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/>
    </xf>
    <xf numFmtId="0" fontId="13" fillId="0" borderId="12" xfId="0" applyFont="1" applyBorder="1"/>
    <xf numFmtId="0" fontId="17" fillId="0" borderId="13" xfId="0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/>
    <xf numFmtId="164" fontId="19" fillId="0" borderId="0" xfId="0" applyNumberFormat="1" applyFont="1"/>
    <xf numFmtId="164" fontId="14" fillId="0" borderId="16" xfId="0" applyNumberFormat="1" applyFont="1" applyBorder="1" applyAlignment="1">
      <alignment wrapText="1"/>
    </xf>
    <xf numFmtId="165" fontId="14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19" fillId="0" borderId="0" xfId="0" applyFont="1" applyAlignment="1">
      <alignment horizontal="center" vertical="distributed"/>
    </xf>
    <xf numFmtId="164" fontId="14" fillId="0" borderId="4" xfId="0" applyNumberFormat="1" applyFont="1" applyBorder="1" applyAlignment="1">
      <alignment wrapText="1"/>
    </xf>
    <xf numFmtId="166" fontId="14" fillId="0" borderId="4" xfId="0" applyNumberFormat="1" applyFont="1" applyBorder="1" applyAlignment="1">
      <alignment horizontal="center"/>
    </xf>
    <xf numFmtId="0" fontId="15" fillId="0" borderId="17" xfId="0" applyFont="1" applyBorder="1" applyAlignment="1">
      <alignment horizontal="right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8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>
      <alignment vertical="center" wrapText="1"/>
    </xf>
    <xf numFmtId="2" fontId="23" fillId="0" borderId="4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>
      <alignment vertical="center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164" fontId="14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24" fillId="0" borderId="19" xfId="0" applyFont="1" applyBorder="1"/>
    <xf numFmtId="0" fontId="23" fillId="0" borderId="2" xfId="0" applyFont="1" applyBorder="1" applyAlignment="1">
      <alignment horizontal="center" vertical="center"/>
    </xf>
    <xf numFmtId="164" fontId="23" fillId="0" borderId="2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0" fontId="24" fillId="0" borderId="9" xfId="0" applyFont="1" applyBorder="1"/>
    <xf numFmtId="164" fontId="22" fillId="0" borderId="5" xfId="0" applyNumberFormat="1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4" fillId="0" borderId="18" xfId="0" applyFont="1" applyBorder="1"/>
    <xf numFmtId="164" fontId="23" fillId="0" borderId="13" xfId="0" applyNumberFormat="1" applyFont="1" applyBorder="1" applyAlignment="1">
      <alignment horizontal="center" vertical="center"/>
    </xf>
    <xf numFmtId="164" fontId="22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/>
    <xf numFmtId="0" fontId="13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8C4306"/>
      <color rgb="FF492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topLeftCell="A4" workbookViewId="0">
      <selection activeCell="A15" sqref="A15"/>
    </sheetView>
  </sheetViews>
  <sheetFormatPr defaultColWidth="9.140625" defaultRowHeight="15"/>
  <cols>
    <col min="1" max="1" width="9.140625" style="4"/>
    <col min="2" max="2" width="67.28515625" style="3" customWidth="1"/>
    <col min="3" max="3" width="9.7109375" style="4" customWidth="1"/>
    <col min="4" max="4" width="13.42578125" style="5" customWidth="1"/>
    <col min="5" max="5" width="8.5703125" style="4" customWidth="1"/>
    <col min="6" max="6" width="17.5703125" style="5" customWidth="1"/>
    <col min="7" max="7" width="14" style="4" customWidth="1"/>
    <col min="8" max="16384" width="9.140625" style="4"/>
  </cols>
  <sheetData>
    <row r="1" spans="1:7" ht="36" customHeight="1">
      <c r="B1" s="90" t="s">
        <v>0</v>
      </c>
      <c r="C1" s="91"/>
      <c r="D1" s="91"/>
      <c r="E1" s="91"/>
      <c r="F1" s="91"/>
    </row>
    <row r="2" spans="1:7" ht="21.75" customHeight="1">
      <c r="B2" s="92" t="s">
        <v>1</v>
      </c>
      <c r="C2" s="91"/>
      <c r="D2" s="91"/>
      <c r="E2" s="6"/>
      <c r="F2" s="6"/>
    </row>
    <row r="3" spans="1:7" ht="18.75" customHeight="1">
      <c r="B3" s="7" t="s">
        <v>2</v>
      </c>
      <c r="C3" s="8"/>
      <c r="D3" s="9"/>
      <c r="E3" s="10"/>
    </row>
    <row r="4" spans="1:7" ht="21" customHeight="1">
      <c r="B4" s="93" t="s">
        <v>3</v>
      </c>
      <c r="C4" s="94"/>
      <c r="D4" s="94"/>
      <c r="E4" s="94"/>
      <c r="F4" s="94"/>
    </row>
    <row r="5" spans="1:7" ht="40.5" customHeight="1">
      <c r="B5" s="58" t="s">
        <v>4</v>
      </c>
      <c r="C5" s="10"/>
      <c r="D5" s="12"/>
      <c r="E5" s="13"/>
      <c r="F5" s="4"/>
      <c r="G5" s="14"/>
    </row>
    <row r="6" spans="1:7" s="1" customFormat="1" ht="31.5">
      <c r="A6" s="59" t="s">
        <v>5</v>
      </c>
      <c r="B6" s="60" t="s">
        <v>6</v>
      </c>
      <c r="C6" s="16" t="s">
        <v>7</v>
      </c>
      <c r="D6" s="17" t="s">
        <v>8</v>
      </c>
      <c r="E6" s="18" t="s">
        <v>84</v>
      </c>
      <c r="F6" s="19" t="s">
        <v>10</v>
      </c>
      <c r="G6" s="20" t="s">
        <v>11</v>
      </c>
    </row>
    <row r="7" spans="1:7" s="1" customFormat="1" ht="19.5">
      <c r="A7" s="59">
        <v>5672</v>
      </c>
      <c r="B7" s="61" t="s">
        <v>12</v>
      </c>
      <c r="C7" s="62">
        <v>25</v>
      </c>
      <c r="D7" s="63">
        <v>180</v>
      </c>
      <c r="E7" s="64"/>
      <c r="F7" s="25">
        <f t="shared" ref="F7:F53" si="0">D7*E7</f>
        <v>0</v>
      </c>
      <c r="G7" s="26"/>
    </row>
    <row r="8" spans="1:7" s="1" customFormat="1" ht="19.5">
      <c r="A8" s="59">
        <v>6120</v>
      </c>
      <c r="B8" s="65" t="s">
        <v>13</v>
      </c>
      <c r="C8" s="62">
        <v>30</v>
      </c>
      <c r="D8" s="63">
        <v>200</v>
      </c>
      <c r="E8" s="64"/>
      <c r="F8" s="25">
        <f t="shared" si="0"/>
        <v>0</v>
      </c>
      <c r="G8" s="26"/>
    </row>
    <row r="9" spans="1:7" s="1" customFormat="1" ht="19.5">
      <c r="A9" s="59">
        <v>6121</v>
      </c>
      <c r="B9" s="65" t="s">
        <v>14</v>
      </c>
      <c r="C9" s="62">
        <v>30</v>
      </c>
      <c r="D9" s="63">
        <v>70</v>
      </c>
      <c r="E9" s="64"/>
      <c r="F9" s="25">
        <f t="shared" si="0"/>
        <v>0</v>
      </c>
      <c r="G9" s="26"/>
    </row>
    <row r="10" spans="1:7" s="1" customFormat="1" ht="15" customHeight="1">
      <c r="A10" s="59">
        <v>10077</v>
      </c>
      <c r="B10" s="61" t="s">
        <v>15</v>
      </c>
      <c r="C10" s="62">
        <v>30</v>
      </c>
      <c r="D10" s="66">
        <v>85</v>
      </c>
      <c r="E10" s="64"/>
      <c r="F10" s="25">
        <f t="shared" si="0"/>
        <v>0</v>
      </c>
      <c r="G10" s="26"/>
    </row>
    <row r="11" spans="1:7" s="1" customFormat="1" ht="19.5">
      <c r="A11" s="59">
        <v>11139</v>
      </c>
      <c r="B11" s="67" t="s">
        <v>78</v>
      </c>
      <c r="C11" s="62">
        <v>40</v>
      </c>
      <c r="D11" s="66">
        <v>200</v>
      </c>
      <c r="E11" s="64"/>
      <c r="F11" s="25">
        <f t="shared" si="0"/>
        <v>0</v>
      </c>
      <c r="G11" s="26"/>
    </row>
    <row r="12" spans="1:7" s="1" customFormat="1" ht="20.25" thickBot="1">
      <c r="A12" s="59">
        <v>1236</v>
      </c>
      <c r="B12" s="67" t="s">
        <v>16</v>
      </c>
      <c r="C12" s="62">
        <v>40</v>
      </c>
      <c r="D12" s="66">
        <v>120</v>
      </c>
      <c r="E12" s="64"/>
      <c r="F12" s="76">
        <f t="shared" si="0"/>
        <v>0</v>
      </c>
      <c r="G12" s="26"/>
    </row>
    <row r="13" spans="1:7" s="1" customFormat="1" ht="20.25" thickBot="1">
      <c r="A13" s="59">
        <v>6181</v>
      </c>
      <c r="B13" s="67" t="s">
        <v>17</v>
      </c>
      <c r="C13" s="62">
        <v>40</v>
      </c>
      <c r="D13" s="66">
        <v>80</v>
      </c>
      <c r="E13" s="64"/>
      <c r="F13" s="76">
        <f t="shared" si="0"/>
        <v>0</v>
      </c>
      <c r="G13" s="26"/>
    </row>
    <row r="14" spans="1:7" s="1" customFormat="1" ht="20.25" thickBot="1">
      <c r="A14" s="59">
        <v>6057</v>
      </c>
      <c r="B14" s="67" t="s">
        <v>18</v>
      </c>
      <c r="C14" s="62">
        <v>25</v>
      </c>
      <c r="D14" s="66">
        <v>120</v>
      </c>
      <c r="E14" s="64"/>
      <c r="F14" s="76">
        <f t="shared" si="0"/>
        <v>0</v>
      </c>
      <c r="G14" s="26"/>
    </row>
    <row r="15" spans="1:7" s="1" customFormat="1" ht="20.25" thickBot="1">
      <c r="A15" s="59">
        <v>7686</v>
      </c>
      <c r="B15" s="67" t="s">
        <v>19</v>
      </c>
      <c r="C15" s="62">
        <v>30</v>
      </c>
      <c r="D15" s="66">
        <v>165</v>
      </c>
      <c r="E15" s="64"/>
      <c r="F15" s="76">
        <f t="shared" si="0"/>
        <v>0</v>
      </c>
      <c r="G15" s="26"/>
    </row>
    <row r="16" spans="1:7" s="1" customFormat="1" ht="39.75" thickBot="1">
      <c r="A16" s="59">
        <v>6748</v>
      </c>
      <c r="B16" s="67" t="s">
        <v>20</v>
      </c>
      <c r="C16" s="62">
        <v>30</v>
      </c>
      <c r="D16" s="66">
        <v>90</v>
      </c>
      <c r="E16" s="64"/>
      <c r="F16" s="76">
        <f t="shared" si="0"/>
        <v>0</v>
      </c>
      <c r="G16" s="26"/>
    </row>
    <row r="17" spans="1:7" s="1" customFormat="1" ht="20.25" thickBot="1">
      <c r="A17" s="59">
        <v>4295</v>
      </c>
      <c r="B17" s="67" t="s">
        <v>79</v>
      </c>
      <c r="C17" s="62">
        <v>30</v>
      </c>
      <c r="D17" s="66">
        <v>90</v>
      </c>
      <c r="E17" s="64"/>
      <c r="F17" s="76">
        <f t="shared" si="0"/>
        <v>0</v>
      </c>
      <c r="G17" s="26"/>
    </row>
    <row r="18" spans="1:7" s="1" customFormat="1" ht="31.5">
      <c r="A18" s="59"/>
      <c r="B18" s="60" t="s">
        <v>21</v>
      </c>
      <c r="C18" s="16" t="s">
        <v>7</v>
      </c>
      <c r="D18" s="17" t="s">
        <v>8</v>
      </c>
      <c r="E18" s="18" t="s">
        <v>84</v>
      </c>
      <c r="F18" s="19" t="s">
        <v>10</v>
      </c>
      <c r="G18" s="20" t="s">
        <v>11</v>
      </c>
    </row>
    <row r="19" spans="1:7" s="1" customFormat="1" ht="20.25" thickBot="1">
      <c r="A19" s="59">
        <v>6755</v>
      </c>
      <c r="B19" s="67" t="s">
        <v>22</v>
      </c>
      <c r="C19" s="62">
        <v>30</v>
      </c>
      <c r="D19" s="66">
        <v>300</v>
      </c>
      <c r="E19" s="64"/>
      <c r="F19" s="76">
        <f t="shared" si="0"/>
        <v>0</v>
      </c>
      <c r="G19" s="26"/>
    </row>
    <row r="20" spans="1:7" s="1" customFormat="1" ht="20.25" thickBot="1">
      <c r="A20" s="59">
        <v>3420</v>
      </c>
      <c r="B20" s="67" t="s">
        <v>23</v>
      </c>
      <c r="C20" s="62">
        <v>30</v>
      </c>
      <c r="D20" s="66">
        <v>120</v>
      </c>
      <c r="E20" s="64"/>
      <c r="F20" s="76">
        <f t="shared" si="0"/>
        <v>0</v>
      </c>
      <c r="G20" s="26"/>
    </row>
    <row r="21" spans="1:7" s="1" customFormat="1" ht="20.25" thickBot="1">
      <c r="A21" s="59">
        <v>6338</v>
      </c>
      <c r="B21" s="67" t="s">
        <v>24</v>
      </c>
      <c r="C21" s="62">
        <v>30</v>
      </c>
      <c r="D21" s="66">
        <v>120</v>
      </c>
      <c r="E21" s="64"/>
      <c r="F21" s="76">
        <f t="shared" si="0"/>
        <v>0</v>
      </c>
      <c r="G21" s="26"/>
    </row>
    <row r="22" spans="1:7" s="1" customFormat="1" ht="20.25" thickBot="1">
      <c r="A22" s="59">
        <v>8248</v>
      </c>
      <c r="B22" s="67" t="s">
        <v>25</v>
      </c>
      <c r="C22" s="62">
        <v>30</v>
      </c>
      <c r="D22" s="66">
        <v>100</v>
      </c>
      <c r="E22" s="64"/>
      <c r="F22" s="76">
        <f t="shared" si="0"/>
        <v>0</v>
      </c>
      <c r="G22" s="26"/>
    </row>
    <row r="23" spans="1:7" s="1" customFormat="1" ht="20.25" thickBot="1">
      <c r="A23" s="59">
        <v>6339</v>
      </c>
      <c r="B23" s="67" t="s">
        <v>80</v>
      </c>
      <c r="C23" s="62">
        <v>30</v>
      </c>
      <c r="D23" s="66">
        <v>120</v>
      </c>
      <c r="E23" s="64"/>
      <c r="F23" s="76">
        <f t="shared" si="0"/>
        <v>0</v>
      </c>
      <c r="G23" s="26"/>
    </row>
    <row r="24" spans="1:7" s="1" customFormat="1" ht="20.25" thickBot="1">
      <c r="A24" s="59">
        <v>6337</v>
      </c>
      <c r="B24" s="67" t="s">
        <v>26</v>
      </c>
      <c r="C24" s="62">
        <v>30</v>
      </c>
      <c r="D24" s="66">
        <v>90</v>
      </c>
      <c r="E24" s="64"/>
      <c r="F24" s="76">
        <f t="shared" si="0"/>
        <v>0</v>
      </c>
      <c r="G24" s="26"/>
    </row>
    <row r="25" spans="1:7" s="1" customFormat="1" ht="39.75" thickBot="1">
      <c r="A25" s="59">
        <v>7805</v>
      </c>
      <c r="B25" s="67" t="s">
        <v>27</v>
      </c>
      <c r="C25" s="62">
        <v>30</v>
      </c>
      <c r="D25" s="66">
        <v>95</v>
      </c>
      <c r="E25" s="64"/>
      <c r="F25" s="76">
        <f t="shared" si="0"/>
        <v>0</v>
      </c>
      <c r="G25" s="26"/>
    </row>
    <row r="26" spans="1:7" s="1" customFormat="1" ht="27" customHeight="1" thickBot="1">
      <c r="A26" s="59">
        <v>6148</v>
      </c>
      <c r="B26" s="67" t="s">
        <v>28</v>
      </c>
      <c r="C26" s="62">
        <v>30</v>
      </c>
      <c r="D26" s="66">
        <v>90</v>
      </c>
      <c r="E26" s="64"/>
      <c r="F26" s="76">
        <f t="shared" si="0"/>
        <v>0</v>
      </c>
      <c r="G26" s="26"/>
    </row>
    <row r="27" spans="1:7" s="1" customFormat="1" ht="28.5" customHeight="1" thickBot="1">
      <c r="A27" s="59"/>
      <c r="B27" s="67" t="s">
        <v>29</v>
      </c>
      <c r="C27" s="62">
        <v>30</v>
      </c>
      <c r="D27" s="66">
        <v>100</v>
      </c>
      <c r="E27" s="64"/>
      <c r="F27" s="76">
        <f t="shared" si="0"/>
        <v>0</v>
      </c>
      <c r="G27" s="26"/>
    </row>
    <row r="28" spans="1:7" s="1" customFormat="1" ht="20.25" thickBot="1">
      <c r="A28" s="59">
        <v>1808</v>
      </c>
      <c r="B28" s="67" t="s">
        <v>30</v>
      </c>
      <c r="C28" s="62">
        <v>30</v>
      </c>
      <c r="D28" s="66">
        <v>120</v>
      </c>
      <c r="E28" s="64"/>
      <c r="F28" s="76">
        <f t="shared" si="0"/>
        <v>0</v>
      </c>
      <c r="G28" s="26"/>
    </row>
    <row r="29" spans="1:7" s="1" customFormat="1" ht="31.5">
      <c r="A29" s="59"/>
      <c r="B29" s="60" t="s">
        <v>31</v>
      </c>
      <c r="C29" s="16" t="s">
        <v>7</v>
      </c>
      <c r="D29" s="17" t="s">
        <v>8</v>
      </c>
      <c r="E29" s="18" t="s">
        <v>84</v>
      </c>
      <c r="F29" s="19" t="s">
        <v>10</v>
      </c>
      <c r="G29" s="20" t="s">
        <v>11</v>
      </c>
    </row>
    <row r="30" spans="1:7" s="1" customFormat="1" ht="20.25" thickBot="1">
      <c r="A30" s="59">
        <v>7806</v>
      </c>
      <c r="B30" s="67" t="s">
        <v>32</v>
      </c>
      <c r="C30" s="62">
        <v>40</v>
      </c>
      <c r="D30" s="66">
        <v>120</v>
      </c>
      <c r="E30" s="64"/>
      <c r="F30" s="76">
        <f t="shared" si="0"/>
        <v>0</v>
      </c>
      <c r="G30" s="26"/>
    </row>
    <row r="31" spans="1:7" s="1" customFormat="1" ht="20.25" thickBot="1">
      <c r="A31" s="59">
        <v>6342</v>
      </c>
      <c r="B31" s="67" t="s">
        <v>33</v>
      </c>
      <c r="C31" s="62">
        <v>40</v>
      </c>
      <c r="D31" s="66">
        <v>150</v>
      </c>
      <c r="E31" s="64"/>
      <c r="F31" s="76">
        <f t="shared" si="0"/>
        <v>0</v>
      </c>
      <c r="G31" s="26"/>
    </row>
    <row r="32" spans="1:7" s="1" customFormat="1" ht="31.5">
      <c r="A32" s="59"/>
      <c r="B32" s="60" t="s">
        <v>35</v>
      </c>
      <c r="C32" s="16" t="s">
        <v>7</v>
      </c>
      <c r="D32" s="17" t="s">
        <v>8</v>
      </c>
      <c r="E32" s="18" t="s">
        <v>84</v>
      </c>
      <c r="F32" s="19" t="s">
        <v>10</v>
      </c>
      <c r="G32" s="20" t="s">
        <v>11</v>
      </c>
    </row>
    <row r="33" spans="1:7" s="1" customFormat="1" ht="20.25" thickBot="1">
      <c r="A33" s="59">
        <v>10564</v>
      </c>
      <c r="B33" s="67" t="s">
        <v>36</v>
      </c>
      <c r="C33" s="62">
        <v>50</v>
      </c>
      <c r="D33" s="66">
        <v>180</v>
      </c>
      <c r="E33" s="64"/>
      <c r="F33" s="76">
        <f t="shared" si="0"/>
        <v>0</v>
      </c>
      <c r="G33" s="26"/>
    </row>
    <row r="34" spans="1:7" s="1" customFormat="1" ht="35.25" thickBot="1">
      <c r="A34" s="59">
        <v>10041</v>
      </c>
      <c r="B34" s="67" t="s">
        <v>37</v>
      </c>
      <c r="C34" s="62">
        <v>50</v>
      </c>
      <c r="D34" s="66">
        <v>130</v>
      </c>
      <c r="E34" s="64"/>
      <c r="F34" s="76">
        <f t="shared" si="0"/>
        <v>0</v>
      </c>
      <c r="G34" s="26"/>
    </row>
    <row r="35" spans="1:7" s="1" customFormat="1" ht="20.25" thickBot="1">
      <c r="A35" s="59">
        <v>1809</v>
      </c>
      <c r="B35" s="67" t="s">
        <v>38</v>
      </c>
      <c r="C35" s="62">
        <v>50</v>
      </c>
      <c r="D35" s="66">
        <v>120</v>
      </c>
      <c r="E35" s="64"/>
      <c r="F35" s="76">
        <f t="shared" si="0"/>
        <v>0</v>
      </c>
      <c r="G35" s="26"/>
    </row>
    <row r="36" spans="1:7" s="1" customFormat="1" ht="20.25" thickBot="1">
      <c r="A36" s="59">
        <v>8088</v>
      </c>
      <c r="B36" s="67" t="s">
        <v>39</v>
      </c>
      <c r="C36" s="62">
        <v>50</v>
      </c>
      <c r="D36" s="66">
        <v>120</v>
      </c>
      <c r="E36" s="64"/>
      <c r="F36" s="76">
        <f t="shared" si="0"/>
        <v>0</v>
      </c>
      <c r="G36" s="26"/>
    </row>
    <row r="37" spans="1:7" s="1" customFormat="1" ht="20.25" thickBot="1">
      <c r="A37" s="59">
        <v>1296</v>
      </c>
      <c r="B37" s="67" t="s">
        <v>40</v>
      </c>
      <c r="C37" s="62">
        <v>50</v>
      </c>
      <c r="D37" s="66">
        <v>120</v>
      </c>
      <c r="E37" s="64"/>
      <c r="F37" s="76">
        <f t="shared" si="0"/>
        <v>0</v>
      </c>
      <c r="G37" s="26"/>
    </row>
    <row r="38" spans="1:7" s="1" customFormat="1" ht="20.25" thickBot="1">
      <c r="A38" s="59">
        <v>11278</v>
      </c>
      <c r="B38" s="67" t="s">
        <v>41</v>
      </c>
      <c r="C38" s="62">
        <v>50</v>
      </c>
      <c r="D38" s="66">
        <v>120</v>
      </c>
      <c r="E38" s="64"/>
      <c r="F38" s="76">
        <f t="shared" si="0"/>
        <v>0</v>
      </c>
      <c r="G38" s="26"/>
    </row>
    <row r="39" spans="1:7" s="1" customFormat="1" ht="31.5">
      <c r="A39" s="59"/>
      <c r="B39" s="60" t="s">
        <v>42</v>
      </c>
      <c r="C39" s="16" t="s">
        <v>7</v>
      </c>
      <c r="D39" s="17" t="s">
        <v>8</v>
      </c>
      <c r="E39" s="18" t="s">
        <v>84</v>
      </c>
      <c r="F39" s="19" t="s">
        <v>10</v>
      </c>
      <c r="G39" s="20" t="s">
        <v>11</v>
      </c>
    </row>
    <row r="40" spans="1:7" s="1" customFormat="1" ht="20.25" thickBot="1">
      <c r="A40" s="59">
        <v>10249</v>
      </c>
      <c r="B40" s="67" t="s">
        <v>43</v>
      </c>
      <c r="C40" s="62">
        <v>120</v>
      </c>
      <c r="D40" s="66">
        <v>265</v>
      </c>
      <c r="E40" s="64"/>
      <c r="F40" s="76">
        <f t="shared" si="0"/>
        <v>0</v>
      </c>
      <c r="G40" s="26"/>
    </row>
    <row r="41" spans="1:7" s="1" customFormat="1" ht="36" thickBot="1">
      <c r="A41" s="59">
        <v>6149</v>
      </c>
      <c r="B41" s="68" t="s">
        <v>44</v>
      </c>
      <c r="C41" s="62">
        <v>120</v>
      </c>
      <c r="D41" s="66">
        <v>300</v>
      </c>
      <c r="E41" s="64"/>
      <c r="F41" s="76">
        <f t="shared" si="0"/>
        <v>0</v>
      </c>
      <c r="G41" s="26"/>
    </row>
    <row r="42" spans="1:7" s="1" customFormat="1" ht="20.25" thickBot="1">
      <c r="A42" s="59">
        <v>6150</v>
      </c>
      <c r="B42" s="68" t="s">
        <v>45</v>
      </c>
      <c r="C42" s="62">
        <v>120</v>
      </c>
      <c r="D42" s="66">
        <v>250</v>
      </c>
      <c r="E42" s="64"/>
      <c r="F42" s="76">
        <f t="shared" si="0"/>
        <v>0</v>
      </c>
      <c r="G42" s="26"/>
    </row>
    <row r="43" spans="1:7" s="1" customFormat="1" ht="20.25" thickBot="1">
      <c r="A43" s="59">
        <v>770</v>
      </c>
      <c r="B43" s="67" t="s">
        <v>46</v>
      </c>
      <c r="C43" s="62">
        <v>120</v>
      </c>
      <c r="D43" s="66">
        <v>350</v>
      </c>
      <c r="E43" s="64"/>
      <c r="F43" s="76">
        <f t="shared" si="0"/>
        <v>0</v>
      </c>
      <c r="G43" s="26"/>
    </row>
    <row r="44" spans="1:7" s="1" customFormat="1" ht="20.25" thickBot="1">
      <c r="A44" s="59">
        <v>744</v>
      </c>
      <c r="B44" s="67" t="s">
        <v>47</v>
      </c>
      <c r="C44" s="62">
        <v>120</v>
      </c>
      <c r="D44" s="66">
        <v>280</v>
      </c>
      <c r="E44" s="64"/>
      <c r="F44" s="76">
        <f t="shared" si="0"/>
        <v>0</v>
      </c>
      <c r="G44" s="26"/>
    </row>
    <row r="45" spans="1:7" s="1" customFormat="1" ht="15" customHeight="1" thickBot="1">
      <c r="A45" s="59">
        <v>456</v>
      </c>
      <c r="B45" s="67" t="s">
        <v>48</v>
      </c>
      <c r="C45" s="62">
        <v>120</v>
      </c>
      <c r="D45" s="63">
        <v>280</v>
      </c>
      <c r="E45" s="69"/>
      <c r="F45" s="76">
        <f t="shared" si="0"/>
        <v>0</v>
      </c>
      <c r="G45" s="26"/>
    </row>
    <row r="46" spans="1:7" s="1" customFormat="1" ht="20.25" thickBot="1">
      <c r="A46" s="59">
        <v>765</v>
      </c>
      <c r="B46" s="70" t="s">
        <v>49</v>
      </c>
      <c r="C46" s="62">
        <v>120</v>
      </c>
      <c r="D46" s="66">
        <v>250</v>
      </c>
      <c r="E46" s="69"/>
      <c r="F46" s="76">
        <f t="shared" si="0"/>
        <v>0</v>
      </c>
      <c r="G46" s="26"/>
    </row>
    <row r="47" spans="1:7" s="1" customFormat="1" ht="15" customHeight="1" thickBot="1">
      <c r="A47" s="59">
        <v>809</v>
      </c>
      <c r="B47" s="67" t="s">
        <v>50</v>
      </c>
      <c r="C47" s="62">
        <v>100</v>
      </c>
      <c r="D47" s="63">
        <v>150</v>
      </c>
      <c r="E47" s="69"/>
      <c r="F47" s="76">
        <f t="shared" si="0"/>
        <v>0</v>
      </c>
      <c r="G47" s="26"/>
    </row>
    <row r="48" spans="1:7" s="1" customFormat="1" ht="31.5">
      <c r="A48" s="59"/>
      <c r="B48" s="60" t="s">
        <v>51</v>
      </c>
      <c r="C48" s="16" t="s">
        <v>7</v>
      </c>
      <c r="D48" s="17" t="s">
        <v>8</v>
      </c>
      <c r="E48" s="18" t="s">
        <v>84</v>
      </c>
      <c r="F48" s="19" t="s">
        <v>10</v>
      </c>
      <c r="G48" s="20" t="s">
        <v>11</v>
      </c>
    </row>
    <row r="49" spans="1:7" s="1" customFormat="1" ht="20.25" thickBot="1">
      <c r="A49" s="59">
        <v>6122</v>
      </c>
      <c r="B49" s="67" t="s">
        <v>82</v>
      </c>
      <c r="C49" s="62">
        <v>30</v>
      </c>
      <c r="D49" s="66">
        <v>50</v>
      </c>
      <c r="E49" s="64"/>
      <c r="F49" s="76">
        <f t="shared" si="0"/>
        <v>0</v>
      </c>
      <c r="G49" s="26"/>
    </row>
    <row r="50" spans="1:7" s="1" customFormat="1" ht="20.25" thickBot="1">
      <c r="A50" s="59">
        <v>6346</v>
      </c>
      <c r="B50" s="67" t="s">
        <v>53</v>
      </c>
      <c r="C50" s="62">
        <v>30</v>
      </c>
      <c r="D50" s="66">
        <v>50</v>
      </c>
      <c r="E50" s="64"/>
      <c r="F50" s="76">
        <f t="shared" si="0"/>
        <v>0</v>
      </c>
      <c r="G50" s="26"/>
    </row>
    <row r="51" spans="1:7" s="1" customFormat="1" ht="20.25" thickBot="1">
      <c r="A51" s="59">
        <v>6123</v>
      </c>
      <c r="B51" s="67" t="s">
        <v>83</v>
      </c>
      <c r="C51" s="62">
        <v>30</v>
      </c>
      <c r="D51" s="66">
        <v>50</v>
      </c>
      <c r="E51" s="64"/>
      <c r="F51" s="76">
        <f t="shared" si="0"/>
        <v>0</v>
      </c>
      <c r="G51" s="26"/>
    </row>
    <row r="52" spans="1:7" s="1" customFormat="1" ht="20.25" thickBot="1">
      <c r="A52" s="59">
        <v>10802</v>
      </c>
      <c r="B52" s="67" t="s">
        <v>54</v>
      </c>
      <c r="C52" s="62">
        <v>30</v>
      </c>
      <c r="D52" s="66">
        <v>40</v>
      </c>
      <c r="E52" s="64"/>
      <c r="F52" s="76">
        <f t="shared" si="0"/>
        <v>0</v>
      </c>
      <c r="G52" s="26"/>
    </row>
    <row r="53" spans="1:7" s="1" customFormat="1" ht="20.25" thickBot="1">
      <c r="A53" s="59">
        <v>6750</v>
      </c>
      <c r="B53" s="67" t="s">
        <v>55</v>
      </c>
      <c r="C53" s="62">
        <v>30</v>
      </c>
      <c r="D53" s="66">
        <v>40</v>
      </c>
      <c r="E53" s="64"/>
      <c r="F53" s="76">
        <f t="shared" si="0"/>
        <v>0</v>
      </c>
      <c r="G53" s="26"/>
    </row>
    <row r="54" spans="1:7" s="1" customFormat="1" ht="31.5">
      <c r="A54" s="59"/>
      <c r="B54" s="60" t="s">
        <v>57</v>
      </c>
      <c r="C54" s="16" t="s">
        <v>7</v>
      </c>
      <c r="D54" s="17" t="s">
        <v>8</v>
      </c>
      <c r="E54" s="18" t="s">
        <v>84</v>
      </c>
      <c r="F54" s="19" t="s">
        <v>10</v>
      </c>
      <c r="G54" s="20" t="s">
        <v>11</v>
      </c>
    </row>
    <row r="55" spans="1:7" s="1" customFormat="1" ht="20.25" thickBot="1">
      <c r="A55" s="59"/>
      <c r="B55" s="67" t="s">
        <v>85</v>
      </c>
      <c r="C55" s="62">
        <v>100</v>
      </c>
      <c r="D55" s="66">
        <v>250</v>
      </c>
      <c r="E55" s="71"/>
      <c r="F55" s="25">
        <f t="shared" ref="F55:F60" si="1">D55*E55</f>
        <v>0</v>
      </c>
      <c r="G55" s="26"/>
    </row>
    <row r="56" spans="1:7" s="1" customFormat="1" ht="31.5">
      <c r="A56" s="59"/>
      <c r="B56" s="60" t="s">
        <v>58</v>
      </c>
      <c r="C56" s="16" t="s">
        <v>59</v>
      </c>
      <c r="D56" s="17" t="s">
        <v>8</v>
      </c>
      <c r="E56" s="18" t="s">
        <v>9</v>
      </c>
      <c r="F56" s="19" t="s">
        <v>10</v>
      </c>
      <c r="G56" s="20" t="s">
        <v>11</v>
      </c>
    </row>
    <row r="57" spans="1:7" s="1" customFormat="1" ht="19.5">
      <c r="A57" s="59">
        <v>9424</v>
      </c>
      <c r="B57" s="65" t="s">
        <v>81</v>
      </c>
      <c r="C57" s="62">
        <v>1000</v>
      </c>
      <c r="D57" s="66">
        <v>400</v>
      </c>
      <c r="E57" s="69"/>
      <c r="F57" s="25">
        <f t="shared" si="1"/>
        <v>0</v>
      </c>
      <c r="G57" s="26"/>
    </row>
    <row r="58" spans="1:7" s="1" customFormat="1" ht="19.5">
      <c r="A58" s="59">
        <v>2256</v>
      </c>
      <c r="B58" s="70" t="s">
        <v>60</v>
      </c>
      <c r="C58" s="62">
        <v>1000</v>
      </c>
      <c r="D58" s="66">
        <v>400</v>
      </c>
      <c r="E58" s="69"/>
      <c r="F58" s="25">
        <f t="shared" si="1"/>
        <v>0</v>
      </c>
      <c r="G58" s="26"/>
    </row>
    <row r="59" spans="1:7" s="1" customFormat="1" ht="19.5">
      <c r="A59" s="59">
        <v>4913</v>
      </c>
      <c r="B59" s="70" t="s">
        <v>61</v>
      </c>
      <c r="C59" s="62">
        <v>500</v>
      </c>
      <c r="D59" s="66">
        <v>300</v>
      </c>
      <c r="E59" s="69"/>
      <c r="F59" s="25">
        <f t="shared" si="1"/>
        <v>0</v>
      </c>
      <c r="G59" s="26"/>
    </row>
    <row r="60" spans="1:7" s="1" customFormat="1" ht="19.5">
      <c r="A60" s="59">
        <v>6284</v>
      </c>
      <c r="B60" s="70" t="s">
        <v>62</v>
      </c>
      <c r="C60" s="62">
        <v>500</v>
      </c>
      <c r="D60" s="66">
        <v>350</v>
      </c>
      <c r="E60" s="69"/>
      <c r="F60" s="25">
        <f t="shared" si="1"/>
        <v>0</v>
      </c>
      <c r="G60" s="26"/>
    </row>
    <row r="61" spans="1:7" s="1" customFormat="1" ht="19.5">
      <c r="A61" s="59">
        <v>8379</v>
      </c>
      <c r="B61" s="70" t="s">
        <v>63</v>
      </c>
      <c r="C61" s="62">
        <v>500</v>
      </c>
      <c r="D61" s="66">
        <v>90</v>
      </c>
      <c r="E61" s="69"/>
      <c r="F61" s="25">
        <f t="shared" ref="F61:F62" si="2">D61*E61</f>
        <v>0</v>
      </c>
      <c r="G61" s="26"/>
    </row>
    <row r="62" spans="1:7" s="1" customFormat="1" ht="18.75">
      <c r="A62" s="59"/>
      <c r="B62" s="72"/>
      <c r="C62" s="73"/>
      <c r="D62" s="74"/>
      <c r="E62" s="75"/>
      <c r="F62" s="76">
        <f t="shared" si="2"/>
        <v>0</v>
      </c>
      <c r="G62" s="77"/>
    </row>
    <row r="63" spans="1:7" ht="30.75" customHeight="1">
      <c r="A63" s="59"/>
      <c r="B63" s="78" t="s">
        <v>64</v>
      </c>
      <c r="C63" s="79"/>
      <c r="D63" s="80"/>
      <c r="E63" s="79"/>
      <c r="F63" s="81">
        <f>SUM(F7:F62)</f>
        <v>0</v>
      </c>
      <c r="G63" s="82"/>
    </row>
    <row r="64" spans="1:7" ht="30.75" customHeight="1">
      <c r="A64" s="59"/>
      <c r="B64" s="83" t="s">
        <v>65</v>
      </c>
      <c r="C64" s="62"/>
      <c r="D64" s="63"/>
      <c r="E64" s="62"/>
      <c r="F64" s="84">
        <f>F63*10%</f>
        <v>0</v>
      </c>
      <c r="G64" s="39"/>
    </row>
    <row r="65" spans="1:7" ht="30.75" customHeight="1">
      <c r="A65" s="59"/>
      <c r="B65" s="83" t="s">
        <v>86</v>
      </c>
      <c r="C65" s="62"/>
      <c r="D65" s="85">
        <v>300</v>
      </c>
      <c r="E65" s="86"/>
      <c r="F65" s="84">
        <f t="shared" ref="F65" si="3">D65*E65</f>
        <v>0</v>
      </c>
      <c r="G65" s="39"/>
    </row>
    <row r="66" spans="1:7" ht="30.75" customHeight="1">
      <c r="A66" s="59"/>
      <c r="B66" s="87" t="s">
        <v>66</v>
      </c>
      <c r="C66" s="73"/>
      <c r="D66" s="88"/>
      <c r="E66" s="73"/>
      <c r="F66" s="89">
        <f>F63+F64+F65</f>
        <v>0</v>
      </c>
      <c r="G66" s="44"/>
    </row>
    <row r="67" spans="1:7" s="2" customFormat="1" ht="41.25" customHeight="1">
      <c r="B67" s="45"/>
      <c r="C67" s="46"/>
      <c r="D67" s="47"/>
      <c r="E67" s="46"/>
      <c r="F67" s="48" t="s">
        <v>67</v>
      </c>
      <c r="G67" s="49">
        <f>SUM(G10:G66)</f>
        <v>0</v>
      </c>
    </row>
    <row r="68" spans="1:7" s="2" customFormat="1" ht="41.25" customHeight="1">
      <c r="B68" s="50"/>
      <c r="D68" s="51"/>
      <c r="E68" s="52"/>
      <c r="F68" s="53" t="s">
        <v>68</v>
      </c>
      <c r="G68" s="54">
        <f>F66/32</f>
        <v>0</v>
      </c>
    </row>
    <row r="69" spans="1:7" ht="15" customHeight="1">
      <c r="B69" s="55"/>
      <c r="C69" s="56"/>
      <c r="D69" s="56"/>
      <c r="E69" s="56"/>
      <c r="F69" s="56"/>
    </row>
    <row r="70" spans="1:7" ht="19.5">
      <c r="B70" s="57" t="s">
        <v>69</v>
      </c>
    </row>
  </sheetData>
  <mergeCells count="3">
    <mergeCell ref="B1:F1"/>
    <mergeCell ref="B2:D2"/>
    <mergeCell ref="B4:F4"/>
  </mergeCells>
  <pageMargins left="0.31496062992126" right="0.196850393700787" top="0.35433070866141703" bottom="0.15748031496063" header="0" footer="0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D23" sqref="D23:D24"/>
    </sheetView>
  </sheetViews>
  <sheetFormatPr defaultColWidth="9.140625" defaultRowHeight="15"/>
  <cols>
    <col min="1" max="1" width="67.28515625" style="3" customWidth="1"/>
    <col min="2" max="2" width="9.7109375" style="4" customWidth="1"/>
    <col min="3" max="3" width="13.42578125" style="5" customWidth="1"/>
    <col min="4" max="4" width="8.5703125" style="4" customWidth="1"/>
    <col min="5" max="5" width="17.5703125" style="5" customWidth="1"/>
    <col min="6" max="6" width="10.7109375" style="4" customWidth="1"/>
    <col min="7" max="16384" width="9.140625" style="4"/>
  </cols>
  <sheetData>
    <row r="1" spans="1:6" ht="36" customHeight="1">
      <c r="A1" s="90" t="s">
        <v>0</v>
      </c>
      <c r="B1" s="91"/>
      <c r="C1" s="91"/>
      <c r="D1" s="91"/>
      <c r="E1" s="91"/>
    </row>
    <row r="2" spans="1:6" ht="21.75" customHeight="1">
      <c r="A2" s="92" t="s">
        <v>1</v>
      </c>
      <c r="B2" s="91"/>
      <c r="C2" s="91"/>
      <c r="D2" s="6"/>
      <c r="E2" s="6"/>
    </row>
    <row r="3" spans="1:6" ht="18.75" customHeight="1">
      <c r="A3" s="7" t="s">
        <v>2</v>
      </c>
      <c r="B3" s="8"/>
      <c r="C3" s="9"/>
      <c r="D3" s="10"/>
    </row>
    <row r="4" spans="1:6" ht="21" customHeight="1">
      <c r="A4" s="93" t="s">
        <v>70</v>
      </c>
      <c r="B4" s="94"/>
      <c r="C4" s="94"/>
      <c r="D4" s="94"/>
      <c r="E4" s="94"/>
    </row>
    <row r="5" spans="1:6" ht="40.5" customHeight="1">
      <c r="A5" s="11" t="s">
        <v>4</v>
      </c>
      <c r="B5" s="10"/>
      <c r="C5" s="12"/>
      <c r="D5" s="13"/>
      <c r="E5" s="4"/>
      <c r="F5" s="14" t="s">
        <v>71</v>
      </c>
    </row>
    <row r="6" spans="1:6" s="1" customFormat="1" ht="60">
      <c r="A6" s="15" t="s">
        <v>6</v>
      </c>
      <c r="B6" s="16" t="s">
        <v>7</v>
      </c>
      <c r="C6" s="17" t="s">
        <v>8</v>
      </c>
      <c r="D6" s="18" t="s">
        <v>9</v>
      </c>
      <c r="E6" s="19" t="s">
        <v>10</v>
      </c>
      <c r="F6" s="20" t="s">
        <v>11</v>
      </c>
    </row>
    <row r="7" spans="1:6" s="1" customFormat="1" ht="23.25" customHeight="1">
      <c r="A7" s="21" t="s">
        <v>14</v>
      </c>
      <c r="B7" s="22">
        <v>30</v>
      </c>
      <c r="C7" s="23">
        <v>70</v>
      </c>
      <c r="D7" s="24">
        <v>35</v>
      </c>
      <c r="E7" s="25">
        <f>C7*D7</f>
        <v>2450</v>
      </c>
      <c r="F7" s="26">
        <f>B7*D7/35</f>
        <v>30</v>
      </c>
    </row>
    <row r="8" spans="1:6" s="1" customFormat="1" ht="23.25" customHeight="1">
      <c r="A8" s="27" t="s">
        <v>15</v>
      </c>
      <c r="B8" s="22">
        <v>30</v>
      </c>
      <c r="C8" s="28">
        <v>85</v>
      </c>
      <c r="D8" s="24">
        <v>35</v>
      </c>
      <c r="E8" s="25">
        <f t="shared" ref="E8:E14" si="0">C8*D8</f>
        <v>2975</v>
      </c>
      <c r="F8" s="26">
        <f t="shared" ref="F8:F10" si="1">B8*D8/35</f>
        <v>30</v>
      </c>
    </row>
    <row r="9" spans="1:6" s="1" customFormat="1" ht="23.25" customHeight="1">
      <c r="A9" s="29" t="s">
        <v>17</v>
      </c>
      <c r="B9" s="22">
        <v>40</v>
      </c>
      <c r="C9" s="28">
        <v>80</v>
      </c>
      <c r="D9" s="24">
        <v>35</v>
      </c>
      <c r="E9" s="25">
        <f t="shared" si="0"/>
        <v>2800</v>
      </c>
      <c r="F9" s="26">
        <f t="shared" si="1"/>
        <v>40</v>
      </c>
    </row>
    <row r="10" spans="1:6" s="1" customFormat="1" ht="23.25" customHeight="1">
      <c r="A10" s="29" t="s">
        <v>72</v>
      </c>
      <c r="B10" s="22">
        <v>30</v>
      </c>
      <c r="C10" s="28">
        <v>80</v>
      </c>
      <c r="D10" s="24">
        <v>35</v>
      </c>
      <c r="E10" s="25">
        <f t="shared" si="0"/>
        <v>2800</v>
      </c>
      <c r="F10" s="26">
        <f t="shared" si="1"/>
        <v>30</v>
      </c>
    </row>
    <row r="11" spans="1:6" s="1" customFormat="1" ht="60">
      <c r="A11" s="15" t="s">
        <v>31</v>
      </c>
      <c r="B11" s="16" t="s">
        <v>7</v>
      </c>
      <c r="C11" s="17" t="s">
        <v>8</v>
      </c>
      <c r="D11" s="18" t="s">
        <v>9</v>
      </c>
      <c r="E11" s="19" t="s">
        <v>10</v>
      </c>
      <c r="F11" s="20" t="s">
        <v>11</v>
      </c>
    </row>
    <row r="12" spans="1:6" s="1" customFormat="1" ht="30.75" customHeight="1">
      <c r="A12" s="29" t="s">
        <v>34</v>
      </c>
      <c r="B12" s="22">
        <v>40</v>
      </c>
      <c r="C12" s="28">
        <v>80</v>
      </c>
      <c r="D12" s="24">
        <v>35</v>
      </c>
      <c r="E12" s="25">
        <f t="shared" si="0"/>
        <v>2800</v>
      </c>
      <c r="F12" s="26">
        <f>B12*D12/35</f>
        <v>40</v>
      </c>
    </row>
    <row r="13" spans="1:6" s="1" customFormat="1" ht="60">
      <c r="A13" s="15" t="s">
        <v>35</v>
      </c>
      <c r="B13" s="16" t="s">
        <v>7</v>
      </c>
      <c r="C13" s="17" t="s">
        <v>8</v>
      </c>
      <c r="D13" s="18" t="s">
        <v>9</v>
      </c>
      <c r="E13" s="19" t="s">
        <v>10</v>
      </c>
      <c r="F13" s="20" t="s">
        <v>11</v>
      </c>
    </row>
    <row r="14" spans="1:6" s="1" customFormat="1" ht="27.75" customHeight="1">
      <c r="A14" s="29" t="s">
        <v>73</v>
      </c>
      <c r="B14" s="22">
        <v>50</v>
      </c>
      <c r="C14" s="28">
        <v>100</v>
      </c>
      <c r="D14" s="24">
        <v>35</v>
      </c>
      <c r="E14" s="25">
        <f t="shared" si="0"/>
        <v>3500</v>
      </c>
      <c r="F14" s="26">
        <f>B14*D14/35</f>
        <v>50</v>
      </c>
    </row>
    <row r="15" spans="1:6" s="1" customFormat="1" ht="27.75" customHeight="1">
      <c r="A15" s="15" t="s">
        <v>42</v>
      </c>
      <c r="B15" s="16" t="s">
        <v>7</v>
      </c>
      <c r="C15" s="17" t="s">
        <v>8</v>
      </c>
      <c r="D15" s="18" t="s">
        <v>9</v>
      </c>
      <c r="E15" s="19" t="s">
        <v>10</v>
      </c>
      <c r="F15" s="20" t="s">
        <v>11</v>
      </c>
    </row>
    <row r="16" spans="1:6" s="1" customFormat="1" ht="27.75" customHeight="1">
      <c r="A16" s="29" t="s">
        <v>74</v>
      </c>
      <c r="B16" s="22">
        <v>120</v>
      </c>
      <c r="C16" s="28">
        <v>250</v>
      </c>
      <c r="D16" s="24">
        <v>35</v>
      </c>
      <c r="E16" s="25">
        <f t="shared" ref="E16" si="2">C16*D16</f>
        <v>8750</v>
      </c>
      <c r="F16" s="26">
        <f>B16*D16/35</f>
        <v>120</v>
      </c>
    </row>
    <row r="17" spans="1:6" s="1" customFormat="1" ht="60">
      <c r="A17" s="15" t="s">
        <v>51</v>
      </c>
      <c r="B17" s="16" t="s">
        <v>7</v>
      </c>
      <c r="C17" s="17" t="s">
        <v>8</v>
      </c>
      <c r="D17" s="18" t="s">
        <v>9</v>
      </c>
      <c r="E17" s="19" t="s">
        <v>10</v>
      </c>
      <c r="F17" s="20" t="s">
        <v>11</v>
      </c>
    </row>
    <row r="18" spans="1:6" s="1" customFormat="1" ht="15.75">
      <c r="A18" s="29" t="s">
        <v>52</v>
      </c>
      <c r="B18" s="22">
        <v>30</v>
      </c>
      <c r="C18" s="28">
        <v>50</v>
      </c>
      <c r="D18" s="24">
        <v>35</v>
      </c>
      <c r="E18" s="25">
        <f t="shared" ref="E18:E20" si="3">C18*D18</f>
        <v>1750</v>
      </c>
      <c r="F18" s="26">
        <f t="shared" ref="F18:F20" si="4">B18*D18/35</f>
        <v>30</v>
      </c>
    </row>
    <row r="19" spans="1:6" s="1" customFormat="1" ht="15.75">
      <c r="A19" s="29" t="s">
        <v>53</v>
      </c>
      <c r="B19" s="22">
        <v>30</v>
      </c>
      <c r="C19" s="28">
        <v>50</v>
      </c>
      <c r="D19" s="24">
        <v>35</v>
      </c>
      <c r="E19" s="25">
        <f t="shared" si="3"/>
        <v>1750</v>
      </c>
      <c r="F19" s="26">
        <f t="shared" si="4"/>
        <v>30</v>
      </c>
    </row>
    <row r="20" spans="1:6" s="1" customFormat="1" ht="15.75">
      <c r="A20" s="29" t="s">
        <v>56</v>
      </c>
      <c r="B20" s="22">
        <v>30</v>
      </c>
      <c r="C20" s="28">
        <v>40</v>
      </c>
      <c r="D20" s="24">
        <v>35</v>
      </c>
      <c r="E20" s="25">
        <f t="shared" si="3"/>
        <v>1400</v>
      </c>
      <c r="F20" s="26">
        <f t="shared" si="4"/>
        <v>30</v>
      </c>
    </row>
    <row r="21" spans="1:6" s="1" customFormat="1" ht="60">
      <c r="A21" s="15" t="s">
        <v>57</v>
      </c>
      <c r="B21" s="16" t="s">
        <v>7</v>
      </c>
      <c r="C21" s="17" t="s">
        <v>8</v>
      </c>
      <c r="D21" s="18" t="s">
        <v>9</v>
      </c>
      <c r="E21" s="19" t="s">
        <v>10</v>
      </c>
      <c r="F21" s="20" t="s">
        <v>11</v>
      </c>
    </row>
    <row r="22" spans="1:6" s="1" customFormat="1" ht="15.75">
      <c r="A22" s="95" t="s">
        <v>75</v>
      </c>
      <c r="B22" s="96"/>
      <c r="C22" s="96"/>
      <c r="D22" s="96"/>
      <c r="E22" s="97"/>
      <c r="F22" s="26"/>
    </row>
    <row r="23" spans="1:6" s="1" customFormat="1" ht="21.75" customHeight="1">
      <c r="A23" s="29" t="s">
        <v>76</v>
      </c>
      <c r="B23" s="22">
        <v>30</v>
      </c>
      <c r="C23" s="28">
        <v>50</v>
      </c>
      <c r="D23" s="24">
        <v>35</v>
      </c>
      <c r="E23" s="25">
        <f t="shared" ref="E23" si="5">C23*D23</f>
        <v>1750</v>
      </c>
      <c r="F23" s="26">
        <f>B23*D23/35</f>
        <v>30</v>
      </c>
    </row>
    <row r="24" spans="1:6" s="1" customFormat="1" ht="21.75" customHeight="1">
      <c r="A24" s="29" t="s">
        <v>77</v>
      </c>
      <c r="B24" s="22"/>
      <c r="C24" s="28">
        <v>60</v>
      </c>
      <c r="D24" s="24">
        <v>35</v>
      </c>
      <c r="E24" s="25">
        <f t="shared" ref="E24" si="6">C24*D24</f>
        <v>2100</v>
      </c>
      <c r="F24" s="26"/>
    </row>
    <row r="25" spans="1:6" ht="30.75" customHeight="1">
      <c r="A25" s="30" t="s">
        <v>64</v>
      </c>
      <c r="B25" s="31"/>
      <c r="C25" s="32"/>
      <c r="D25" s="31"/>
      <c r="E25" s="33">
        <f>SUM(E7:E24)</f>
        <v>34825</v>
      </c>
      <c r="F25" s="34"/>
    </row>
    <row r="26" spans="1:6" ht="30.75" customHeight="1">
      <c r="A26" s="35" t="s">
        <v>65</v>
      </c>
      <c r="B26" s="36"/>
      <c r="C26" s="37"/>
      <c r="D26" s="36"/>
      <c r="E26" s="38">
        <f>E25*10%</f>
        <v>3482.5</v>
      </c>
      <c r="F26" s="39"/>
    </row>
    <row r="27" spans="1:6" ht="30.75" customHeight="1">
      <c r="A27" s="40" t="s">
        <v>66</v>
      </c>
      <c r="B27" s="41"/>
      <c r="C27" s="42"/>
      <c r="D27" s="41"/>
      <c r="E27" s="43">
        <f>E25+E26</f>
        <v>38307.5</v>
      </c>
      <c r="F27" s="44"/>
    </row>
    <row r="28" spans="1:6" s="2" customFormat="1" ht="41.25" customHeight="1">
      <c r="A28" s="45"/>
      <c r="B28" s="46"/>
      <c r="C28" s="47"/>
      <c r="D28" s="46"/>
      <c r="E28" s="48" t="s">
        <v>67</v>
      </c>
      <c r="F28" s="49">
        <f>SUM(F8:F27)</f>
        <v>430</v>
      </c>
    </row>
    <row r="29" spans="1:6" s="2" customFormat="1" ht="41.25" customHeight="1">
      <c r="A29" s="50"/>
      <c r="C29" s="51"/>
      <c r="D29" s="52"/>
      <c r="E29" s="53" t="s">
        <v>68</v>
      </c>
      <c r="F29" s="54">
        <f>E27/35</f>
        <v>1094.5</v>
      </c>
    </row>
    <row r="30" spans="1:6" ht="17.25" customHeight="1">
      <c r="A30" s="55"/>
      <c r="B30" s="56"/>
      <c r="C30" s="56"/>
      <c r="D30" s="56"/>
      <c r="E30" s="56"/>
    </row>
    <row r="31" spans="1:6" ht="19.5">
      <c r="A31" s="57" t="s">
        <v>69</v>
      </c>
    </row>
  </sheetData>
  <mergeCells count="4">
    <mergeCell ref="A1:E1"/>
    <mergeCell ref="A2:C2"/>
    <mergeCell ref="A4:E4"/>
    <mergeCell ref="A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примерная смета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Елизавета</dc:creator>
  <cp:lastModifiedBy>Виктория А. Зимовец</cp:lastModifiedBy>
  <cp:lastPrinted>2026-01-28T05:51:38Z</cp:lastPrinted>
  <dcterms:created xsi:type="dcterms:W3CDTF">2006-09-16T00:00:00Z</dcterms:created>
  <dcterms:modified xsi:type="dcterms:W3CDTF">2026-01-28T06:05:45Z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23367FFAB22141A59E54D946CD8B8006_12</vt:lpwstr>
  </property>
  <property fmtid="{D5CDD505-2E9C-101B-9397-08002B2CF9AE}" pid="3" name="KSOProductBuildVer">
    <vt:lpwstr>1049-12.2.0.18607</vt:lpwstr>
  </property>
</Properties>
</file>