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53" i="1" l="1"/>
  <c r="H77" i="1" l="1"/>
  <c r="H71" i="1"/>
  <c r="G77" i="1" l="1"/>
  <c r="G73" i="1"/>
  <c r="G71" i="1"/>
  <c r="G67" i="1"/>
  <c r="G65" i="1"/>
  <c r="G62" i="1"/>
  <c r="G60" i="1"/>
  <c r="G51" i="1"/>
  <c r="G50" i="1"/>
  <c r="G49" i="1"/>
  <c r="H51" i="1"/>
  <c r="H50" i="1"/>
  <c r="H49" i="1"/>
  <c r="G48" i="1"/>
  <c r="G47" i="1"/>
  <c r="H48" i="1"/>
  <c r="H47" i="1"/>
  <c r="G89" i="1" l="1"/>
  <c r="G86" i="1"/>
  <c r="G85" i="1"/>
  <c r="G84" i="1"/>
  <c r="G83" i="1"/>
  <c r="H82" i="1"/>
  <c r="G82" i="1"/>
  <c r="H81" i="1"/>
  <c r="G81" i="1"/>
  <c r="H80" i="1"/>
  <c r="G80" i="1"/>
  <c r="H79" i="1"/>
  <c r="H75" i="1"/>
  <c r="G75" i="1"/>
  <c r="H69" i="1"/>
  <c r="G69" i="1"/>
  <c r="H63" i="1"/>
  <c r="G63" i="1"/>
  <c r="H58" i="1"/>
  <c r="G58" i="1"/>
  <c r="H57" i="1"/>
  <c r="H56" i="1"/>
  <c r="H55" i="1"/>
  <c r="G55" i="1"/>
  <c r="H54" i="1"/>
  <c r="G54" i="1"/>
  <c r="H53" i="1"/>
  <c r="H52" i="1"/>
  <c r="G52" i="1"/>
  <c r="H46" i="1"/>
  <c r="G46" i="1"/>
  <c r="H45" i="1"/>
  <c r="H43" i="1"/>
  <c r="G43" i="1"/>
  <c r="H42" i="1"/>
  <c r="G42" i="1"/>
  <c r="H40" i="1"/>
  <c r="G40" i="1"/>
  <c r="H38" i="1"/>
  <c r="G38" i="1"/>
  <c r="H36" i="1"/>
  <c r="G36" i="1"/>
  <c r="H34" i="1"/>
  <c r="G34" i="1"/>
  <c r="H33" i="1"/>
  <c r="H32" i="1"/>
  <c r="G32" i="1"/>
  <c r="H31" i="1"/>
  <c r="G31" i="1"/>
  <c r="H30" i="1"/>
  <c r="G30" i="1"/>
  <c r="H28" i="1"/>
  <c r="G28" i="1"/>
  <c r="H26" i="1"/>
  <c r="G26" i="1"/>
  <c r="H24" i="1"/>
  <c r="G24" i="1"/>
  <c r="H22" i="1"/>
  <c r="G22" i="1"/>
  <c r="H20" i="1"/>
  <c r="G20" i="1"/>
  <c r="H18" i="1"/>
  <c r="G18" i="1"/>
  <c r="H16" i="1"/>
  <c r="G16" i="1"/>
  <c r="H14" i="1"/>
  <c r="G14" i="1"/>
  <c r="H12" i="1"/>
  <c r="G12" i="1"/>
  <c r="H10" i="1"/>
  <c r="G10" i="1"/>
  <c r="H8" i="1"/>
  <c r="G8" i="1"/>
  <c r="G6" i="1"/>
  <c r="H91" i="1" l="1"/>
  <c r="G87" i="1"/>
  <c r="G88" i="1" s="1"/>
  <c r="G90" i="1" s="1"/>
  <c r="H92" i="1" s="1"/>
</calcChain>
</file>

<file path=xl/sharedStrings.xml><?xml version="1.0" encoding="utf-8"?>
<sst xmlns="http://schemas.openxmlformats.org/spreadsheetml/2006/main" count="100" uniqueCount="98">
  <si>
    <r>
      <rPr>
        <b/>
        <sz val="18"/>
        <rFont val="Times New Roman"/>
        <charset val="204"/>
      </rPr>
      <t>Место проведения:</t>
    </r>
    <r>
      <rPr>
        <sz val="18"/>
        <rFont val="Times New Roman"/>
        <charset val="204"/>
      </rPr>
      <t xml:space="preserve"> </t>
    </r>
  </si>
  <si>
    <t>РЕСТОРАН "Времена года"</t>
  </si>
  <si>
    <r>
      <rPr>
        <b/>
        <sz val="12"/>
        <rFont val="Times New Roman"/>
        <charset val="204"/>
      </rPr>
      <t xml:space="preserve">Адрес: </t>
    </r>
    <r>
      <rPr>
        <sz val="12"/>
        <rFont val="Times New Roman"/>
        <charset val="204"/>
      </rPr>
      <t>620066, г. Екатеринбург, ул. Софьи Ковалевской, 17, гостиница "Октябрьская"</t>
    </r>
  </si>
  <si>
    <t>коды RK</t>
  </si>
  <si>
    <t>Наименование блюда</t>
  </si>
  <si>
    <t>Выход блюда</t>
  </si>
  <si>
    <t>Цена</t>
  </si>
  <si>
    <t xml:space="preserve">Кол-во </t>
  </si>
  <si>
    <t>сумма</t>
  </si>
  <si>
    <t>Количество еды на гостя в гр</t>
  </si>
  <si>
    <t>ОБЩЕЕ КОЛИЧЕСТВО ГОСТЕЙ</t>
  </si>
  <si>
    <t>Питание ведущего</t>
  </si>
  <si>
    <r>
      <rPr>
        <b/>
        <i/>
        <sz val="18"/>
        <rFont val="Times New Roman"/>
        <charset val="204"/>
      </rPr>
      <t xml:space="preserve">Холодные закуски </t>
    </r>
    <r>
      <rPr>
        <b/>
        <i/>
        <sz val="18"/>
        <color indexed="10"/>
        <rFont val="Times New Roman"/>
        <charset val="204"/>
      </rPr>
      <t>(рассчитывают 1 порцию на 3х гостей)</t>
    </r>
  </si>
  <si>
    <t>Икра лососевая</t>
  </si>
  <si>
    <t>подается с блинчиками с масляными «цветами»  в травах</t>
  </si>
  <si>
    <t>Рыбная тарелка</t>
  </si>
  <si>
    <t>/лосось, тунец малого посола, масляная х/к/</t>
  </si>
  <si>
    <t>Лосось малого посола</t>
  </si>
  <si>
    <t>в оливково-бальзамической заправке с ароматными травами</t>
  </si>
  <si>
    <t>Сельдь пряная</t>
  </si>
  <si>
    <t>с горячей картошкой и укропом</t>
  </si>
  <si>
    <t>Мясной подбор</t>
  </si>
  <si>
    <t>буженина, язык телячий, куриный рулет</t>
  </si>
  <si>
    <t>Ростбиф</t>
  </si>
  <si>
    <t>маринованный в травах</t>
  </si>
  <si>
    <t>Буженина с разносолами</t>
  </si>
  <si>
    <t>с огурчиками, помидорчиками собственного посола</t>
  </si>
  <si>
    <t>Буженина с острыми овощами</t>
  </si>
  <si>
    <t>морковь, капуста, перец сладкий</t>
  </si>
  <si>
    <t>Сырное попурри</t>
  </si>
  <si>
    <t>Дор Блю, Бри, Пармезан, Ореховый</t>
  </si>
  <si>
    <t>Овощное попурри</t>
  </si>
  <si>
    <t>огурцы, помидоры, перец болгарский, редис, зелень</t>
  </si>
  <si>
    <t>Капрезе</t>
  </si>
  <si>
    <t>сыр Моцарелла с томатами и оливко- базиликовой заправкой</t>
  </si>
  <si>
    <t>Рулетики из баклажанов с сыром "фета" и грецким орехом</t>
  </si>
  <si>
    <t>Грузди со сметаной</t>
  </si>
  <si>
    <t>Опята  маринованные</t>
  </si>
  <si>
    <t>Салаты</t>
  </si>
  <si>
    <t>Салат с семгой</t>
  </si>
  <si>
    <t>с миксом салатов, фасолью, сежими овощами и горчичной заправкой</t>
  </si>
  <si>
    <t>Салат с ростбифом</t>
  </si>
  <si>
    <t>свежие овощи с оливково-бальзамической заправкой</t>
  </si>
  <si>
    <t xml:space="preserve">Салат с телячьим языком </t>
  </si>
  <si>
    <t>с опятами, миндалем и оливково-соевой заправкой</t>
  </si>
  <si>
    <t>«Оливье»</t>
  </si>
  <si>
    <t>французский "Оливье", исполненный в лучших российских традициях, с подкопченной индейкой и перепелиными яйцами</t>
  </si>
  <si>
    <t>Салат "Цезарь с цыпленком"</t>
  </si>
  <si>
    <t>Салат из свежих овощей с домашним сыром/</t>
  </si>
  <si>
    <t>/и бальзамической заправкой/</t>
  </si>
  <si>
    <t xml:space="preserve">Горячие закуски </t>
  </si>
  <si>
    <t>Тигровые креветки в имбирном соусе</t>
  </si>
  <si>
    <t xml:space="preserve">Штрудель с цыпленком </t>
  </si>
  <si>
    <t>Телячий язык с лесными грибами</t>
  </si>
  <si>
    <r>
      <rPr>
        <b/>
        <i/>
        <sz val="18"/>
        <rFont val="Times New Roman"/>
        <charset val="204"/>
      </rPr>
      <t xml:space="preserve">Горячее блюдо </t>
    </r>
    <r>
      <rPr>
        <b/>
        <i/>
        <sz val="18"/>
        <color indexed="10"/>
        <rFont val="Times New Roman"/>
        <charset val="204"/>
      </rPr>
      <t>на выбор гостя (на 1 банкет не более двух блюд)</t>
    </r>
  </si>
  <si>
    <t>Стейк из лосося с овощами гриль</t>
  </si>
  <si>
    <t>со сливочно-икорным соусом</t>
  </si>
  <si>
    <t>с овощным жульеном в хрустящем  тесто Фило и соусом из топленых сливок</t>
  </si>
  <si>
    <t>Свинина на картофельном дранике</t>
  </si>
  <si>
    <t>с овощным рататуем</t>
  </si>
  <si>
    <t>Гратен из индейки</t>
  </si>
  <si>
    <t xml:space="preserve">                        Десерты</t>
  </si>
  <si>
    <r>
      <rPr>
        <b/>
        <i/>
        <sz val="12"/>
        <rFont val="Times New Roman"/>
        <charset val="204"/>
      </rPr>
      <t xml:space="preserve">Торт </t>
    </r>
    <r>
      <rPr>
        <i/>
        <sz val="10"/>
        <rFont val="Times New Roman"/>
        <charset val="204"/>
      </rPr>
      <t>(начинка и оформление по желанию заказчика)(свадебный торт не менее 3кг)</t>
    </r>
  </si>
  <si>
    <t>Фрукты нарезка</t>
  </si>
  <si>
    <t>Хлебная корзинка</t>
  </si>
  <si>
    <t xml:space="preserve">                                Напитки  без алкогольные</t>
  </si>
  <si>
    <t>Морс ягодный</t>
  </si>
  <si>
    <t xml:space="preserve">Вода Святой источник </t>
  </si>
  <si>
    <t>Чай, кофе оплата по факту дополнительно</t>
  </si>
  <si>
    <t>Итого :</t>
  </si>
  <si>
    <t>Сервисное обслуживание 10%:</t>
  </si>
  <si>
    <t>Итого за банкет:</t>
  </si>
  <si>
    <t>Средний чек на гостя</t>
  </si>
  <si>
    <t>Блинные кули с жюльеном из цыплёнка и грибов</t>
  </si>
  <si>
    <t>Блинные кули с жюльеном из языка</t>
  </si>
  <si>
    <t>Штрудель с мясным жюльеном</t>
  </si>
  <si>
    <t>Штрудель с индейкой</t>
  </si>
  <si>
    <t>Жюльен с индейкой и беконом</t>
  </si>
  <si>
    <t>Жюльен с телячьим языком</t>
  </si>
  <si>
    <t>Жюльен с лесными грибами</t>
  </si>
  <si>
    <t>с опятами, сладким перцем и картофелем</t>
  </si>
  <si>
    <t>Медальоны из телятины</t>
  </si>
  <si>
    <t>Изумидай в миндале</t>
  </si>
  <si>
    <t>с жасминовым рисом и имбирным соусом</t>
  </si>
  <si>
    <t>Радужная форель</t>
  </si>
  <si>
    <t>Стейк из телятины</t>
  </si>
  <si>
    <t>с лесными грибами и запечённым картофелем</t>
  </si>
  <si>
    <t>Медальоны</t>
  </si>
  <si>
    <t>из свиной вырезки в беконе, с цуккини и перечным соусом</t>
  </si>
  <si>
    <t>телячья вырезка в хлебном каравае с опятами т топлёными сливками</t>
  </si>
  <si>
    <t>Свинина духовая</t>
  </si>
  <si>
    <t>Запечённая свиная вырезка с молодым картофелем и соусом из лесных грибов</t>
  </si>
  <si>
    <t>Стейк-миньон из индейки</t>
  </si>
  <si>
    <t>с тар-тар из овощей</t>
  </si>
  <si>
    <t>Единица измерения</t>
  </si>
  <si>
    <t>"Гридница"</t>
  </si>
  <si>
    <t>Пробковый сбор 500рублей за бутылку, оплата по факту дополнительно:</t>
  </si>
  <si>
    <t xml:space="preserve">Дата: ""  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</si>
</sst>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#\ ##0&quot;р.&quot;"/>
    <numFmt numFmtId="166" formatCode="#\ ##0.00&quot;р.&quot;"/>
  </numFmts>
  <fonts count="31">
    <font>
      <sz val="11"/>
      <color theme="1"/>
      <name val="Calibri"/>
      <family val="2"/>
      <scheme val="minor"/>
    </font>
    <font>
      <sz val="12"/>
      <name val="Calibri"/>
      <charset val="134"/>
      <scheme val="minor"/>
    </font>
    <font>
      <sz val="18"/>
      <name val="Times New Roman"/>
      <charset val="204"/>
    </font>
    <font>
      <b/>
      <sz val="18"/>
      <name val="Times New Roman"/>
      <charset val="204"/>
    </font>
    <font>
      <sz val="18"/>
      <name val="Calibri"/>
      <charset val="13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i/>
      <sz val="14"/>
      <color rgb="FFFF0000"/>
      <name val="Times New Roman"/>
      <charset val="204"/>
    </font>
    <font>
      <b/>
      <i/>
      <sz val="12"/>
      <name val="Times New Roman"/>
      <charset val="204"/>
    </font>
    <font>
      <b/>
      <i/>
      <sz val="10"/>
      <name val="Calibri"/>
      <charset val="204"/>
      <scheme val="minor"/>
    </font>
    <font>
      <b/>
      <i/>
      <sz val="12"/>
      <color rgb="FFFF0000"/>
      <name val="Times New Roman"/>
      <charset val="204"/>
    </font>
    <font>
      <b/>
      <i/>
      <sz val="12"/>
      <color theme="1"/>
      <name val="Times New Roman"/>
      <charset val="204"/>
    </font>
    <font>
      <i/>
      <sz val="10"/>
      <name val="Times New Roman"/>
      <charset val="204"/>
    </font>
    <font>
      <b/>
      <i/>
      <sz val="18"/>
      <color rgb="FFFF0000"/>
      <name val="Times New Roman"/>
      <charset val="204"/>
    </font>
    <font>
      <b/>
      <i/>
      <sz val="18"/>
      <name val="Times New Roman"/>
      <charset val="204"/>
    </font>
    <font>
      <b/>
      <i/>
      <sz val="18"/>
      <color indexed="10"/>
      <name val="Times New Roman"/>
      <charset val="204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i/>
      <sz val="11"/>
      <name val="Times New Roman"/>
      <charset val="204"/>
    </font>
    <font>
      <b/>
      <i/>
      <sz val="11"/>
      <color rgb="FFFF0000"/>
      <name val="Times New Roman"/>
      <charset val="204"/>
    </font>
    <font>
      <b/>
      <i/>
      <sz val="11"/>
      <name val="Times New Roman"/>
      <charset val="204"/>
    </font>
    <font>
      <b/>
      <i/>
      <sz val="10"/>
      <name val="Times New Roman"/>
      <charset val="204"/>
    </font>
    <font>
      <i/>
      <sz val="11"/>
      <name val="Calibri"/>
      <charset val="134"/>
      <scheme val="minor"/>
    </font>
    <font>
      <i/>
      <sz val="8"/>
      <name val="Calibri"/>
      <charset val="134"/>
      <scheme val="minor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164" fontId="2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protection locked="0"/>
    </xf>
    <xf numFmtId="0" fontId="8" fillId="0" borderId="1" xfId="0" applyFont="1" applyBorder="1" applyAlignment="1"/>
    <xf numFmtId="0" fontId="2" fillId="0" borderId="1" xfId="0" applyFont="1" applyBorder="1" applyAlignment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distributed"/>
    </xf>
    <xf numFmtId="20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distributed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distributed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1" fontId="11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5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3" xfId="0" applyFont="1" applyBorder="1" applyAlignment="1">
      <alignment horizontal="center"/>
    </xf>
    <xf numFmtId="0" fontId="13" fillId="0" borderId="0" xfId="0" applyFont="1" applyAlignment="1">
      <alignment wrapText="1"/>
    </xf>
    <xf numFmtId="1" fontId="19" fillId="0" borderId="7" xfId="0" applyNumberFormat="1" applyFont="1" applyBorder="1" applyAlignment="1">
      <alignment horizontal="center"/>
    </xf>
    <xf numFmtId="0" fontId="1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16" fillId="0" borderId="3" xfId="0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4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vertical="top" wrapText="1"/>
    </xf>
    <xf numFmtId="0" fontId="14" fillId="0" borderId="7" xfId="0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vertical="top" wrapText="1"/>
    </xf>
    <xf numFmtId="0" fontId="21" fillId="0" borderId="9" xfId="0" applyFont="1" applyBorder="1" applyAlignment="1">
      <alignment vertical="top"/>
    </xf>
    <xf numFmtId="0" fontId="22" fillId="0" borderId="9" xfId="0" applyFont="1" applyBorder="1" applyAlignment="1">
      <alignment vertical="top"/>
    </xf>
    <xf numFmtId="0" fontId="22" fillId="0" borderId="9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165" fontId="23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0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 applyProtection="1">
      <alignment horizontal="right" vertical="center"/>
      <protection locked="0"/>
    </xf>
    <xf numFmtId="165" fontId="10" fillId="0" borderId="1" xfId="0" applyNumberFormat="1" applyFont="1" applyBorder="1" applyAlignment="1">
      <alignment horizontal="center" vertical="center"/>
    </xf>
    <xf numFmtId="0" fontId="24" fillId="0" borderId="0" xfId="0" applyFont="1" applyAlignment="1"/>
    <xf numFmtId="164" fontId="24" fillId="0" borderId="0" xfId="0" applyNumberFormat="1" applyFont="1" applyAlignment="1"/>
    <xf numFmtId="0" fontId="24" fillId="0" borderId="0" xfId="0" applyFont="1" applyAlignment="1" applyProtection="1">
      <protection locked="0"/>
    </xf>
    <xf numFmtId="164" fontId="25" fillId="0" borderId="1" xfId="0" applyNumberFormat="1" applyFont="1" applyBorder="1" applyAlignment="1">
      <alignment wrapText="1"/>
    </xf>
    <xf numFmtId="1" fontId="19" fillId="0" borderId="1" xfId="0" applyNumberFormat="1" applyFont="1" applyBorder="1" applyAlignment="1">
      <alignment horizontal="center"/>
    </xf>
    <xf numFmtId="0" fontId="19" fillId="0" borderId="0" xfId="0" applyFont="1" applyAlignment="1"/>
    <xf numFmtId="164" fontId="19" fillId="0" borderId="0" xfId="0" applyNumberFormat="1" applyFont="1" applyAlignment="1"/>
    <xf numFmtId="0" fontId="24" fillId="0" borderId="0" xfId="0" applyFont="1" applyAlignment="1" applyProtection="1">
      <alignment horizontal="center" vertical="distributed"/>
      <protection locked="0"/>
    </xf>
    <xf numFmtId="166" fontId="19" fillId="0" borderId="1" xfId="0" applyNumberFormat="1" applyFont="1" applyBorder="1" applyAlignment="1">
      <alignment horizontal="center"/>
    </xf>
    <xf numFmtId="0" fontId="26" fillId="0" borderId="6" xfId="0" applyFont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28" fillId="0" borderId="6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>
      <alignment horizontal="center" vertical="distributed"/>
    </xf>
    <xf numFmtId="164" fontId="14" fillId="0" borderId="4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1" fontId="29" fillId="0" borderId="7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topLeftCell="A34" workbookViewId="0">
      <selection activeCell="G53" sqref="G53"/>
    </sheetView>
  </sheetViews>
  <sheetFormatPr defaultRowHeight="15"/>
  <cols>
    <col min="2" max="2" width="47.5703125" customWidth="1"/>
    <col min="4" max="4" width="10.7109375" customWidth="1"/>
    <col min="5" max="5" width="11" customWidth="1"/>
    <col min="7" max="7" width="12.140625" customWidth="1"/>
  </cols>
  <sheetData>
    <row r="1" spans="1:8" ht="23.25">
      <c r="A1" s="1"/>
      <c r="B1" s="2" t="s">
        <v>0</v>
      </c>
      <c r="C1" s="3" t="s">
        <v>1</v>
      </c>
      <c r="D1" s="4"/>
      <c r="E1" s="112" t="s">
        <v>95</v>
      </c>
      <c r="F1" s="112"/>
      <c r="G1" s="112"/>
      <c r="H1" s="5"/>
    </row>
    <row r="2" spans="1:8" ht="23.25">
      <c r="A2" s="1"/>
      <c r="B2" s="6" t="s">
        <v>2</v>
      </c>
      <c r="C2" s="7"/>
      <c r="D2" s="7"/>
      <c r="E2" s="7"/>
      <c r="F2" s="8"/>
      <c r="G2" s="7"/>
      <c r="H2" s="5"/>
    </row>
    <row r="3" spans="1:8" ht="23.25">
      <c r="A3" s="107" t="s">
        <v>3</v>
      </c>
      <c r="B3" s="10" t="s">
        <v>97</v>
      </c>
      <c r="C3" s="11"/>
      <c r="D3" s="11"/>
      <c r="E3" s="11"/>
      <c r="F3" s="12"/>
      <c r="G3" s="13"/>
      <c r="H3" s="14"/>
    </row>
    <row r="4" spans="1:8" ht="51">
      <c r="A4" s="9"/>
      <c r="B4" s="15" t="s">
        <v>4</v>
      </c>
      <c r="C4" s="16" t="s">
        <v>5</v>
      </c>
      <c r="D4" s="17" t="s">
        <v>6</v>
      </c>
      <c r="E4" s="17" t="s">
        <v>94</v>
      </c>
      <c r="F4" s="18" t="s">
        <v>7</v>
      </c>
      <c r="G4" s="19" t="s">
        <v>8</v>
      </c>
      <c r="H4" s="20" t="s">
        <v>9</v>
      </c>
    </row>
    <row r="5" spans="1:8" ht="18" customHeight="1">
      <c r="A5" s="9"/>
      <c r="B5" s="21" t="s">
        <v>10</v>
      </c>
      <c r="C5" s="16"/>
      <c r="D5" s="17"/>
      <c r="E5" s="101"/>
      <c r="F5" s="22"/>
      <c r="G5" s="19"/>
      <c r="H5" s="23"/>
    </row>
    <row r="6" spans="1:8" ht="22.5" customHeight="1">
      <c r="A6" s="107">
        <v>9008</v>
      </c>
      <c r="B6" s="24" t="s">
        <v>11</v>
      </c>
      <c r="C6" s="25"/>
      <c r="D6" s="26">
        <v>750</v>
      </c>
      <c r="E6" s="102"/>
      <c r="F6" s="27"/>
      <c r="G6" s="26">
        <f>D6*F6</f>
        <v>0</v>
      </c>
      <c r="H6" s="28"/>
    </row>
    <row r="7" spans="1:8" ht="45" customHeight="1">
      <c r="A7" s="107"/>
      <c r="B7" s="29" t="s">
        <v>12</v>
      </c>
      <c r="C7" s="30"/>
      <c r="D7" s="30"/>
      <c r="E7" s="30"/>
      <c r="F7" s="31"/>
      <c r="G7" s="32"/>
      <c r="H7" s="28"/>
    </row>
    <row r="8" spans="1:8" ht="17.25" customHeight="1">
      <c r="A8" s="107">
        <v>475</v>
      </c>
      <c r="B8" s="33" t="s">
        <v>13</v>
      </c>
      <c r="C8" s="25">
        <v>192</v>
      </c>
      <c r="D8" s="26">
        <v>1150</v>
      </c>
      <c r="E8" s="102"/>
      <c r="F8" s="27"/>
      <c r="G8" s="26">
        <f>D8*F8</f>
        <v>0</v>
      </c>
      <c r="H8" s="106">
        <f>C8*F8/35</f>
        <v>0</v>
      </c>
    </row>
    <row r="9" spans="1:8" ht="31.5" customHeight="1">
      <c r="A9" s="107"/>
      <c r="B9" s="35" t="s">
        <v>14</v>
      </c>
      <c r="C9" s="36"/>
      <c r="D9" s="36"/>
      <c r="E9" s="36"/>
      <c r="F9" s="37"/>
      <c r="G9" s="38"/>
      <c r="H9" s="106"/>
    </row>
    <row r="10" spans="1:8" ht="16.5" customHeight="1">
      <c r="A10" s="107">
        <v>1946</v>
      </c>
      <c r="B10" s="39" t="s">
        <v>15</v>
      </c>
      <c r="C10" s="25">
        <v>212</v>
      </c>
      <c r="D10" s="26">
        <v>1300</v>
      </c>
      <c r="E10" s="102"/>
      <c r="F10" s="27"/>
      <c r="G10" s="26">
        <f>D10*F10</f>
        <v>0</v>
      </c>
      <c r="H10" s="106">
        <f t="shared" ref="H10:H82" si="0">C10*F10/35</f>
        <v>0</v>
      </c>
    </row>
    <row r="11" spans="1:8" ht="16.5" customHeight="1">
      <c r="A11" s="107"/>
      <c r="B11" s="35" t="s">
        <v>16</v>
      </c>
      <c r="C11" s="36"/>
      <c r="D11" s="36"/>
      <c r="E11" s="36"/>
      <c r="F11" s="37"/>
      <c r="G11" s="38"/>
      <c r="H11" s="106"/>
    </row>
    <row r="12" spans="1:8" ht="14.25" customHeight="1">
      <c r="A12" s="107">
        <v>5714</v>
      </c>
      <c r="B12" s="39" t="s">
        <v>17</v>
      </c>
      <c r="C12" s="25">
        <v>172</v>
      </c>
      <c r="D12" s="40">
        <v>1100</v>
      </c>
      <c r="E12" s="40"/>
      <c r="F12" s="41"/>
      <c r="G12" s="26">
        <f>D12*F12</f>
        <v>0</v>
      </c>
      <c r="H12" s="106">
        <f t="shared" si="0"/>
        <v>0</v>
      </c>
    </row>
    <row r="13" spans="1:8" ht="31.5" customHeight="1">
      <c r="A13" s="107"/>
      <c r="B13" s="35" t="s">
        <v>18</v>
      </c>
      <c r="C13" s="36"/>
      <c r="D13" s="38"/>
      <c r="E13" s="38"/>
      <c r="F13" s="42"/>
      <c r="G13" s="26"/>
      <c r="H13" s="106"/>
    </row>
    <row r="14" spans="1:8" ht="12.75" customHeight="1">
      <c r="A14" s="107">
        <v>1976</v>
      </c>
      <c r="B14" s="39" t="s">
        <v>19</v>
      </c>
      <c r="C14" s="25">
        <v>246</v>
      </c>
      <c r="D14" s="40">
        <v>450</v>
      </c>
      <c r="E14" s="40"/>
      <c r="F14" s="41"/>
      <c r="G14" s="26">
        <f>D14*F14</f>
        <v>0</v>
      </c>
      <c r="H14" s="106">
        <f t="shared" si="0"/>
        <v>0</v>
      </c>
    </row>
    <row r="15" spans="1:8" ht="16.5" customHeight="1">
      <c r="A15" s="107"/>
      <c r="B15" s="43" t="s">
        <v>20</v>
      </c>
      <c r="C15" s="25"/>
      <c r="D15" s="40"/>
      <c r="E15" s="40"/>
      <c r="F15" s="42"/>
      <c r="G15" s="26"/>
      <c r="H15" s="106"/>
    </row>
    <row r="16" spans="1:8" ht="15.75" customHeight="1">
      <c r="A16" s="107">
        <v>10079</v>
      </c>
      <c r="B16" s="39" t="s">
        <v>21</v>
      </c>
      <c r="C16" s="25">
        <v>192</v>
      </c>
      <c r="D16" s="26">
        <v>900</v>
      </c>
      <c r="E16" s="102"/>
      <c r="F16" s="27"/>
      <c r="G16" s="26">
        <f>D16*F16</f>
        <v>0</v>
      </c>
      <c r="H16" s="106">
        <f t="shared" si="0"/>
        <v>0</v>
      </c>
    </row>
    <row r="17" spans="1:8" ht="14.25" customHeight="1">
      <c r="A17" s="107"/>
      <c r="B17" s="43" t="s">
        <v>22</v>
      </c>
      <c r="C17" s="25"/>
      <c r="D17" s="26"/>
      <c r="E17" s="103"/>
      <c r="F17" s="44"/>
      <c r="G17" s="26"/>
      <c r="H17" s="106"/>
    </row>
    <row r="18" spans="1:8" ht="13.5" customHeight="1">
      <c r="A18" s="107">
        <v>7175</v>
      </c>
      <c r="B18" s="39" t="s">
        <v>23</v>
      </c>
      <c r="C18" s="25">
        <v>100</v>
      </c>
      <c r="D18" s="26">
        <v>1000</v>
      </c>
      <c r="E18" s="102"/>
      <c r="F18" s="27"/>
      <c r="G18" s="26">
        <f>D18*F18</f>
        <v>0</v>
      </c>
      <c r="H18" s="106">
        <f t="shared" si="0"/>
        <v>0</v>
      </c>
    </row>
    <row r="19" spans="1:8" ht="12" customHeight="1">
      <c r="A19" s="107"/>
      <c r="B19" s="35" t="s">
        <v>24</v>
      </c>
      <c r="C19" s="36"/>
      <c r="D19" s="36"/>
      <c r="E19" s="36"/>
      <c r="F19" s="37"/>
      <c r="G19" s="38"/>
      <c r="H19" s="106"/>
    </row>
    <row r="20" spans="1:8" ht="17.25" customHeight="1">
      <c r="A20" s="107">
        <v>5824</v>
      </c>
      <c r="B20" s="39" t="s">
        <v>25</v>
      </c>
      <c r="C20" s="25">
        <v>172</v>
      </c>
      <c r="D20" s="26">
        <v>700</v>
      </c>
      <c r="E20" s="102"/>
      <c r="F20" s="27"/>
      <c r="G20" s="26">
        <f>D20*F20</f>
        <v>0</v>
      </c>
      <c r="H20" s="106">
        <f t="shared" si="0"/>
        <v>0</v>
      </c>
    </row>
    <row r="21" spans="1:8" ht="15.75" customHeight="1">
      <c r="A21" s="107"/>
      <c r="B21" s="35" t="s">
        <v>26</v>
      </c>
      <c r="C21" s="36"/>
      <c r="D21" s="36"/>
      <c r="E21" s="36"/>
      <c r="F21" s="37"/>
      <c r="G21" s="38"/>
      <c r="H21" s="106"/>
    </row>
    <row r="22" spans="1:8" ht="18" customHeight="1">
      <c r="A22" s="107">
        <v>5599</v>
      </c>
      <c r="B22" s="39" t="s">
        <v>27</v>
      </c>
      <c r="C22" s="25">
        <v>172</v>
      </c>
      <c r="D22" s="26">
        <v>700</v>
      </c>
      <c r="E22" s="102"/>
      <c r="F22" s="27"/>
      <c r="G22" s="26">
        <f>D22*F22</f>
        <v>0</v>
      </c>
      <c r="H22" s="106">
        <f t="shared" si="0"/>
        <v>0</v>
      </c>
    </row>
    <row r="23" spans="1:8" ht="15.75" customHeight="1">
      <c r="A23" s="107"/>
      <c r="B23" s="35" t="s">
        <v>28</v>
      </c>
      <c r="C23" s="36"/>
      <c r="D23" s="36"/>
      <c r="E23" s="36"/>
      <c r="F23" s="37"/>
      <c r="G23" s="38"/>
      <c r="H23" s="106"/>
    </row>
    <row r="24" spans="1:8" ht="15.75" customHeight="1">
      <c r="A24" s="107">
        <v>10069</v>
      </c>
      <c r="B24" s="39" t="s">
        <v>29</v>
      </c>
      <c r="C24" s="25">
        <v>192</v>
      </c>
      <c r="D24" s="26">
        <v>900</v>
      </c>
      <c r="E24" s="102"/>
      <c r="F24" s="27"/>
      <c r="G24" s="26">
        <f>D24*F24</f>
        <v>0</v>
      </c>
      <c r="H24" s="106">
        <f t="shared" si="0"/>
        <v>0</v>
      </c>
    </row>
    <row r="25" spans="1:8" ht="21" customHeight="1">
      <c r="A25" s="107"/>
      <c r="B25" s="35" t="s">
        <v>30</v>
      </c>
      <c r="C25" s="36"/>
      <c r="D25" s="36"/>
      <c r="E25" s="36"/>
      <c r="F25" s="37"/>
      <c r="G25" s="38"/>
      <c r="H25" s="106"/>
    </row>
    <row r="26" spans="1:8" ht="15.75" customHeight="1">
      <c r="A26" s="107">
        <v>492</v>
      </c>
      <c r="B26" s="39" t="s">
        <v>31</v>
      </c>
      <c r="C26" s="25">
        <v>242</v>
      </c>
      <c r="D26" s="26">
        <v>500</v>
      </c>
      <c r="E26" s="102"/>
      <c r="F26" s="27"/>
      <c r="G26" s="26">
        <f>D26*F26</f>
        <v>0</v>
      </c>
      <c r="H26" s="106">
        <f t="shared" si="0"/>
        <v>0</v>
      </c>
    </row>
    <row r="27" spans="1:8" ht="17.25" customHeight="1">
      <c r="A27" s="107"/>
      <c r="B27" s="35" t="s">
        <v>32</v>
      </c>
      <c r="C27" s="36"/>
      <c r="D27" s="36"/>
      <c r="E27" s="36"/>
      <c r="F27" s="37"/>
      <c r="G27" s="38"/>
      <c r="H27" s="106"/>
    </row>
    <row r="28" spans="1:8" ht="14.25" customHeight="1">
      <c r="A28" s="107">
        <v>10097</v>
      </c>
      <c r="B28" s="39" t="s">
        <v>33</v>
      </c>
      <c r="C28" s="25">
        <v>180</v>
      </c>
      <c r="D28" s="26">
        <v>500</v>
      </c>
      <c r="E28" s="102"/>
      <c r="F28" s="27"/>
      <c r="G28" s="26">
        <f>D28*F28</f>
        <v>0</v>
      </c>
      <c r="H28" s="106">
        <f t="shared" si="0"/>
        <v>0</v>
      </c>
    </row>
    <row r="29" spans="1:8" ht="31.5" customHeight="1">
      <c r="A29" s="107"/>
      <c r="B29" s="35" t="s">
        <v>34</v>
      </c>
      <c r="C29" s="36"/>
      <c r="D29" s="36"/>
      <c r="E29" s="36"/>
      <c r="F29" s="37"/>
      <c r="G29" s="38"/>
      <c r="H29" s="106"/>
    </row>
    <row r="30" spans="1:8" ht="33" customHeight="1">
      <c r="A30" s="107"/>
      <c r="B30" s="39" t="s">
        <v>35</v>
      </c>
      <c r="C30" s="25">
        <v>118</v>
      </c>
      <c r="D30" s="26">
        <v>500</v>
      </c>
      <c r="E30" s="102"/>
      <c r="F30" s="27"/>
      <c r="G30" s="26">
        <f>D30*F30</f>
        <v>0</v>
      </c>
      <c r="H30" s="106">
        <f t="shared" si="0"/>
        <v>0</v>
      </c>
    </row>
    <row r="31" spans="1:8" ht="15.75" customHeight="1">
      <c r="A31" s="107">
        <v>3251</v>
      </c>
      <c r="B31" s="39" t="s">
        <v>36</v>
      </c>
      <c r="C31" s="25">
        <v>122</v>
      </c>
      <c r="D31" s="26">
        <v>600</v>
      </c>
      <c r="E31" s="102"/>
      <c r="F31" s="27"/>
      <c r="G31" s="26">
        <f>D31*F31</f>
        <v>0</v>
      </c>
      <c r="H31" s="106">
        <f t="shared" si="0"/>
        <v>0</v>
      </c>
    </row>
    <row r="32" spans="1:8" ht="18" customHeight="1">
      <c r="A32" s="107">
        <v>5634</v>
      </c>
      <c r="B32" s="39" t="s">
        <v>37</v>
      </c>
      <c r="C32" s="25">
        <v>112</v>
      </c>
      <c r="D32" s="26">
        <v>500</v>
      </c>
      <c r="E32" s="102"/>
      <c r="F32" s="27"/>
      <c r="G32" s="26">
        <f>D32*F32</f>
        <v>0</v>
      </c>
      <c r="H32" s="106">
        <f t="shared" si="0"/>
        <v>0</v>
      </c>
    </row>
    <row r="33" spans="1:8" ht="23.25" customHeight="1">
      <c r="A33" s="107"/>
      <c r="B33" s="45" t="s">
        <v>38</v>
      </c>
      <c r="C33" s="46"/>
      <c r="D33" s="46"/>
      <c r="E33" s="46"/>
      <c r="F33" s="42"/>
      <c r="G33" s="26"/>
      <c r="H33" s="106">
        <f t="shared" si="0"/>
        <v>0</v>
      </c>
    </row>
    <row r="34" spans="1:8" ht="14.25" customHeight="1">
      <c r="A34" s="107">
        <v>635</v>
      </c>
      <c r="B34" s="39" t="s">
        <v>39</v>
      </c>
      <c r="C34" s="25">
        <v>132</v>
      </c>
      <c r="D34" s="26">
        <v>500</v>
      </c>
      <c r="E34" s="102"/>
      <c r="F34" s="27"/>
      <c r="G34" s="26">
        <f>D34*F34</f>
        <v>0</v>
      </c>
      <c r="H34" s="106">
        <f t="shared" si="0"/>
        <v>0</v>
      </c>
    </row>
    <row r="35" spans="1:8" ht="29.25" customHeight="1">
      <c r="A35" s="107"/>
      <c r="B35" s="35" t="s">
        <v>40</v>
      </c>
      <c r="C35" s="36"/>
      <c r="D35" s="36"/>
      <c r="E35" s="36"/>
      <c r="F35" s="37"/>
      <c r="G35" s="38"/>
      <c r="H35" s="106"/>
    </row>
    <row r="36" spans="1:8" ht="19.5" customHeight="1">
      <c r="A36" s="107">
        <v>2953</v>
      </c>
      <c r="B36" s="39" t="s">
        <v>41</v>
      </c>
      <c r="C36" s="25">
        <v>147</v>
      </c>
      <c r="D36" s="26">
        <v>700</v>
      </c>
      <c r="E36" s="102"/>
      <c r="F36" s="27"/>
      <c r="G36" s="26">
        <f>D36*F36</f>
        <v>0</v>
      </c>
      <c r="H36" s="106">
        <f t="shared" si="0"/>
        <v>0</v>
      </c>
    </row>
    <row r="37" spans="1:8" ht="23.25" customHeight="1">
      <c r="A37" s="107"/>
      <c r="B37" s="35" t="s">
        <v>42</v>
      </c>
      <c r="C37" s="36"/>
      <c r="D37" s="36"/>
      <c r="E37" s="36"/>
      <c r="F37" s="37"/>
      <c r="G37" s="38"/>
      <c r="H37" s="106"/>
    </row>
    <row r="38" spans="1:8" ht="23.25" customHeight="1">
      <c r="A38" s="107">
        <v>7183</v>
      </c>
      <c r="B38" s="39" t="s">
        <v>43</v>
      </c>
      <c r="C38" s="25">
        <v>135</v>
      </c>
      <c r="D38" s="26">
        <v>550</v>
      </c>
      <c r="E38" s="102"/>
      <c r="F38" s="27"/>
      <c r="G38" s="26">
        <f>D38*F38</f>
        <v>0</v>
      </c>
      <c r="H38" s="106">
        <f t="shared" si="0"/>
        <v>0</v>
      </c>
    </row>
    <row r="39" spans="1:8" ht="18.75" customHeight="1">
      <c r="A39" s="107"/>
      <c r="B39" s="35" t="s">
        <v>44</v>
      </c>
      <c r="C39" s="36"/>
      <c r="D39" s="36"/>
      <c r="E39" s="36"/>
      <c r="F39" s="37"/>
      <c r="G39" s="38"/>
      <c r="H39" s="106"/>
    </row>
    <row r="40" spans="1:8" ht="18" customHeight="1">
      <c r="A40" s="107">
        <v>3286</v>
      </c>
      <c r="B40" s="39" t="s">
        <v>45</v>
      </c>
      <c r="C40" s="25">
        <v>150</v>
      </c>
      <c r="D40" s="26">
        <v>450</v>
      </c>
      <c r="E40" s="102"/>
      <c r="F40" s="27"/>
      <c r="G40" s="26">
        <f>D40*F40</f>
        <v>0</v>
      </c>
      <c r="H40" s="106">
        <f t="shared" si="0"/>
        <v>0</v>
      </c>
    </row>
    <row r="41" spans="1:8" ht="41.25" customHeight="1">
      <c r="A41" s="107"/>
      <c r="B41" s="35" t="s">
        <v>46</v>
      </c>
      <c r="C41" s="36"/>
      <c r="D41" s="36"/>
      <c r="E41" s="36"/>
      <c r="F41" s="37"/>
      <c r="G41" s="38"/>
      <c r="H41" s="106"/>
    </row>
    <row r="42" spans="1:8" ht="20.25" customHeight="1">
      <c r="A42" s="107">
        <v>7772</v>
      </c>
      <c r="B42" s="47" t="s">
        <v>47</v>
      </c>
      <c r="C42" s="25">
        <v>132</v>
      </c>
      <c r="D42" s="40">
        <v>550</v>
      </c>
      <c r="E42" s="40"/>
      <c r="F42" s="41"/>
      <c r="G42" s="26">
        <f>D42*F42</f>
        <v>0</v>
      </c>
      <c r="H42" s="106">
        <f t="shared" si="0"/>
        <v>0</v>
      </c>
    </row>
    <row r="43" spans="1:8" ht="24" customHeight="1">
      <c r="A43" s="107">
        <v>7238</v>
      </c>
      <c r="B43" s="39" t="s">
        <v>48</v>
      </c>
      <c r="C43" s="25">
        <v>120</v>
      </c>
      <c r="D43" s="26">
        <v>500</v>
      </c>
      <c r="E43" s="102"/>
      <c r="F43" s="27"/>
      <c r="G43" s="26">
        <f>D43*F43</f>
        <v>0</v>
      </c>
      <c r="H43" s="106">
        <f t="shared" si="0"/>
        <v>0</v>
      </c>
    </row>
    <row r="44" spans="1:8" ht="18.75" customHeight="1">
      <c r="A44" s="107"/>
      <c r="B44" s="35" t="s">
        <v>49</v>
      </c>
      <c r="C44" s="36"/>
      <c r="D44" s="36"/>
      <c r="E44" s="36"/>
      <c r="F44" s="37"/>
      <c r="G44" s="38"/>
      <c r="H44" s="106"/>
    </row>
    <row r="45" spans="1:8" ht="27.75" customHeight="1">
      <c r="A45" s="107"/>
      <c r="B45" s="48" t="s">
        <v>50</v>
      </c>
      <c r="C45" s="49"/>
      <c r="D45" s="50"/>
      <c r="E45" s="50"/>
      <c r="F45" s="42"/>
      <c r="G45" s="26"/>
      <c r="H45" s="106">
        <f t="shared" si="0"/>
        <v>0</v>
      </c>
    </row>
    <row r="46" spans="1:8" ht="25.5" customHeight="1">
      <c r="A46" s="107">
        <v>6607</v>
      </c>
      <c r="B46" s="47" t="s">
        <v>51</v>
      </c>
      <c r="C46" s="51">
        <v>157</v>
      </c>
      <c r="D46" s="40">
        <v>900</v>
      </c>
      <c r="E46" s="40"/>
      <c r="F46" s="41"/>
      <c r="G46" s="26">
        <f>D46*F46</f>
        <v>0</v>
      </c>
      <c r="H46" s="106">
        <f t="shared" si="0"/>
        <v>0</v>
      </c>
    </row>
    <row r="47" spans="1:8" ht="30.75" customHeight="1">
      <c r="A47" s="107">
        <v>6077</v>
      </c>
      <c r="B47" s="47" t="s">
        <v>73</v>
      </c>
      <c r="C47" s="51">
        <v>180</v>
      </c>
      <c r="D47" s="40">
        <v>450</v>
      </c>
      <c r="E47" s="40"/>
      <c r="F47" s="41"/>
      <c r="G47" s="26">
        <f t="shared" ref="G47:G51" si="1">D47*F47</f>
        <v>0</v>
      </c>
      <c r="H47" s="106">
        <f t="shared" si="0"/>
        <v>0</v>
      </c>
    </row>
    <row r="48" spans="1:8" ht="25.5" customHeight="1">
      <c r="A48" s="107">
        <v>5742</v>
      </c>
      <c r="B48" s="47" t="s">
        <v>74</v>
      </c>
      <c r="C48" s="51">
        <v>180</v>
      </c>
      <c r="D48" s="40">
        <v>500</v>
      </c>
      <c r="E48" s="40"/>
      <c r="F48" s="41"/>
      <c r="G48" s="26">
        <f t="shared" si="1"/>
        <v>0</v>
      </c>
      <c r="H48" s="106">
        <f t="shared" si="0"/>
        <v>0</v>
      </c>
    </row>
    <row r="49" spans="1:8" ht="24" customHeight="1">
      <c r="A49" s="107">
        <v>7456</v>
      </c>
      <c r="B49" s="92" t="s">
        <v>77</v>
      </c>
      <c r="C49" s="51">
        <v>130</v>
      </c>
      <c r="D49" s="40">
        <v>500</v>
      </c>
      <c r="E49" s="40"/>
      <c r="F49" s="41"/>
      <c r="G49" s="26">
        <f t="shared" si="1"/>
        <v>0</v>
      </c>
      <c r="H49" s="106">
        <f t="shared" si="0"/>
        <v>0</v>
      </c>
    </row>
    <row r="50" spans="1:8" ht="24" customHeight="1">
      <c r="A50" s="107">
        <v>7849</v>
      </c>
      <c r="B50" s="92" t="s">
        <v>78</v>
      </c>
      <c r="C50" s="51">
        <v>130</v>
      </c>
      <c r="D50" s="40">
        <v>500</v>
      </c>
      <c r="E50" s="40"/>
      <c r="F50" s="41"/>
      <c r="G50" s="26">
        <f t="shared" si="1"/>
        <v>0</v>
      </c>
      <c r="H50" s="106">
        <f t="shared" si="0"/>
        <v>0</v>
      </c>
    </row>
    <row r="51" spans="1:8" ht="24" customHeight="1">
      <c r="A51" s="107"/>
      <c r="B51" s="92" t="s">
        <v>79</v>
      </c>
      <c r="C51" s="51">
        <v>130</v>
      </c>
      <c r="D51" s="40">
        <v>500</v>
      </c>
      <c r="E51" s="40"/>
      <c r="F51" s="41"/>
      <c r="G51" s="26">
        <f t="shared" si="1"/>
        <v>0</v>
      </c>
      <c r="H51" s="106">
        <f t="shared" si="0"/>
        <v>0</v>
      </c>
    </row>
    <row r="52" spans="1:8" ht="17.25" customHeight="1">
      <c r="A52" s="107">
        <v>7498</v>
      </c>
      <c r="B52" s="47" t="s">
        <v>75</v>
      </c>
      <c r="C52" s="51">
        <v>185</v>
      </c>
      <c r="D52" s="40">
        <v>500</v>
      </c>
      <c r="E52" s="40"/>
      <c r="F52" s="41"/>
      <c r="G52" s="26">
        <f>D52*F52</f>
        <v>0</v>
      </c>
      <c r="H52" s="106">
        <f t="shared" si="0"/>
        <v>0</v>
      </c>
    </row>
    <row r="53" spans="1:8">
      <c r="A53" s="107">
        <v>2112</v>
      </c>
      <c r="B53" s="91" t="s">
        <v>76</v>
      </c>
      <c r="C53" s="109">
        <v>212</v>
      </c>
      <c r="D53" s="40">
        <v>500</v>
      </c>
      <c r="E53" s="108"/>
      <c r="F53" s="41"/>
      <c r="G53" s="26">
        <f>D53*F53</f>
        <v>0</v>
      </c>
      <c r="H53" s="106">
        <f t="shared" si="0"/>
        <v>0</v>
      </c>
    </row>
    <row r="54" spans="1:8" ht="13.5" customHeight="1">
      <c r="A54" s="107">
        <v>10081</v>
      </c>
      <c r="B54" s="47" t="s">
        <v>52</v>
      </c>
      <c r="C54" s="51">
        <v>212</v>
      </c>
      <c r="D54" s="40">
        <v>500</v>
      </c>
      <c r="E54" s="40"/>
      <c r="F54" s="41"/>
      <c r="G54" s="26">
        <f>D54*F54</f>
        <v>0</v>
      </c>
      <c r="H54" s="106">
        <f t="shared" si="0"/>
        <v>0</v>
      </c>
    </row>
    <row r="55" spans="1:8" ht="17.25" customHeight="1">
      <c r="A55" s="107">
        <v>5300</v>
      </c>
      <c r="B55" s="47" t="s">
        <v>53</v>
      </c>
      <c r="C55" s="51">
        <v>165</v>
      </c>
      <c r="D55" s="40">
        <v>650</v>
      </c>
      <c r="E55" s="40"/>
      <c r="F55" s="41"/>
      <c r="G55" s="26">
        <f>D55*F55</f>
        <v>0</v>
      </c>
      <c r="H55" s="106">
        <f t="shared" si="0"/>
        <v>0</v>
      </c>
    </row>
    <row r="56" spans="1:8">
      <c r="A56" s="107"/>
      <c r="B56" s="35"/>
      <c r="C56" s="36"/>
      <c r="D56" s="36"/>
      <c r="E56" s="36"/>
      <c r="F56" s="37"/>
      <c r="G56" s="38"/>
      <c r="H56" s="106">
        <f t="shared" si="0"/>
        <v>0</v>
      </c>
    </row>
    <row r="57" spans="1:8" ht="63.75" customHeight="1">
      <c r="A57" s="107"/>
      <c r="B57" s="48" t="s">
        <v>54</v>
      </c>
      <c r="C57" s="49"/>
      <c r="D57" s="49"/>
      <c r="E57" s="49"/>
      <c r="F57" s="52"/>
      <c r="G57" s="53"/>
      <c r="H57" s="106">
        <f t="shared" si="0"/>
        <v>0</v>
      </c>
    </row>
    <row r="58" spans="1:8" ht="21" customHeight="1">
      <c r="A58" s="107">
        <v>7560</v>
      </c>
      <c r="B58" s="47" t="s">
        <v>55</v>
      </c>
      <c r="C58" s="51">
        <v>312</v>
      </c>
      <c r="D58" s="40">
        <v>1400</v>
      </c>
      <c r="E58" s="40"/>
      <c r="F58" s="41"/>
      <c r="G58" s="26">
        <f>D58*F58</f>
        <v>0</v>
      </c>
      <c r="H58" s="106">
        <f t="shared" si="0"/>
        <v>0</v>
      </c>
    </row>
    <row r="59" spans="1:8" ht="21" customHeight="1">
      <c r="A59" s="107"/>
      <c r="B59" s="43" t="s">
        <v>56</v>
      </c>
      <c r="C59" s="51"/>
      <c r="D59" s="40"/>
      <c r="E59" s="40"/>
      <c r="F59" s="42"/>
      <c r="G59" s="26"/>
      <c r="H59" s="106"/>
    </row>
    <row r="60" spans="1:8" ht="21" customHeight="1">
      <c r="A60" s="107">
        <v>10682</v>
      </c>
      <c r="B60" s="94" t="s">
        <v>82</v>
      </c>
      <c r="C60" s="51">
        <v>343</v>
      </c>
      <c r="D60" s="40">
        <v>850</v>
      </c>
      <c r="E60" s="40"/>
      <c r="F60" s="98"/>
      <c r="G60" s="26">
        <f>D60*F60</f>
        <v>0</v>
      </c>
      <c r="H60" s="106">
        <v>0</v>
      </c>
    </row>
    <row r="61" spans="1:8" ht="21" customHeight="1">
      <c r="A61" s="107"/>
      <c r="B61" s="95" t="s">
        <v>83</v>
      </c>
      <c r="C61" s="51"/>
      <c r="D61" s="40"/>
      <c r="E61" s="40"/>
      <c r="F61" s="97"/>
      <c r="G61" s="26"/>
      <c r="H61" s="34"/>
    </row>
    <row r="62" spans="1:8" ht="21" customHeight="1">
      <c r="A62" s="107">
        <v>9654</v>
      </c>
      <c r="B62" s="94" t="s">
        <v>84</v>
      </c>
      <c r="C62" s="51">
        <v>100</v>
      </c>
      <c r="D62" s="40">
        <v>450</v>
      </c>
      <c r="E62" s="40"/>
      <c r="F62" s="98"/>
      <c r="G62" s="26">
        <f>D62*F62</f>
        <v>0</v>
      </c>
      <c r="H62" s="34">
        <v>0</v>
      </c>
    </row>
    <row r="63" spans="1:8" ht="15" customHeight="1">
      <c r="A63" s="107">
        <v>10136</v>
      </c>
      <c r="B63" s="94" t="s">
        <v>81</v>
      </c>
      <c r="C63" s="51">
        <v>362</v>
      </c>
      <c r="D63" s="40">
        <v>1200</v>
      </c>
      <c r="E63" s="40"/>
      <c r="F63" s="41"/>
      <c r="G63" s="26">
        <f>D63*F63</f>
        <v>0</v>
      </c>
      <c r="H63" s="34">
        <f t="shared" si="0"/>
        <v>0</v>
      </c>
    </row>
    <row r="64" spans="1:8" ht="36" customHeight="1">
      <c r="A64" s="107"/>
      <c r="B64" s="35" t="s">
        <v>57</v>
      </c>
      <c r="C64" s="36"/>
      <c r="D64" s="36"/>
      <c r="E64" s="36"/>
      <c r="F64" s="54"/>
      <c r="G64" s="26"/>
      <c r="H64" s="34"/>
    </row>
    <row r="65" spans="1:8" ht="18" customHeight="1">
      <c r="A65" s="107">
        <v>10104</v>
      </c>
      <c r="B65" s="96" t="s">
        <v>85</v>
      </c>
      <c r="C65" s="51">
        <v>452</v>
      </c>
      <c r="D65" s="40">
        <v>1200</v>
      </c>
      <c r="E65" s="40"/>
      <c r="F65" s="98"/>
      <c r="G65" s="26">
        <f>D65*F65</f>
        <v>0</v>
      </c>
      <c r="H65" s="34"/>
    </row>
    <row r="66" spans="1:8" ht="21.75" customHeight="1">
      <c r="A66" s="107"/>
      <c r="B66" s="93" t="s">
        <v>86</v>
      </c>
      <c r="C66" s="51"/>
      <c r="D66" s="36"/>
      <c r="E66" s="36"/>
      <c r="F66" s="54"/>
      <c r="G66" s="26"/>
      <c r="H66" s="34"/>
    </row>
    <row r="67" spans="1:8" ht="21.75" customHeight="1">
      <c r="A67" s="107">
        <v>9444</v>
      </c>
      <c r="B67" s="96" t="s">
        <v>95</v>
      </c>
      <c r="C67" s="51">
        <v>367</v>
      </c>
      <c r="D67" s="40">
        <v>1100</v>
      </c>
      <c r="E67" s="40"/>
      <c r="F67" s="98"/>
      <c r="G67" s="26">
        <f>D67*F67</f>
        <v>0</v>
      </c>
      <c r="H67" s="34"/>
    </row>
    <row r="68" spans="1:8" ht="30.75" customHeight="1">
      <c r="A68" s="107"/>
      <c r="B68" s="93" t="s">
        <v>89</v>
      </c>
      <c r="C68" s="51"/>
      <c r="D68" s="40"/>
      <c r="E68" s="40"/>
      <c r="F68" s="97"/>
      <c r="G68" s="26"/>
      <c r="H68" s="34"/>
    </row>
    <row r="69" spans="1:8" ht="20.25" customHeight="1">
      <c r="A69" s="107">
        <v>9905</v>
      </c>
      <c r="B69" s="39" t="s">
        <v>58</v>
      </c>
      <c r="C69" s="51">
        <v>362</v>
      </c>
      <c r="D69" s="40">
        <v>950</v>
      </c>
      <c r="E69" s="40"/>
      <c r="F69" s="41"/>
      <c r="G69" s="26">
        <f>D69*F69</f>
        <v>0</v>
      </c>
      <c r="H69" s="106">
        <f t="shared" si="0"/>
        <v>0</v>
      </c>
    </row>
    <row r="70" spans="1:8" ht="17.25" customHeight="1">
      <c r="A70" s="107"/>
      <c r="B70" s="35" t="s">
        <v>59</v>
      </c>
      <c r="C70" s="36"/>
      <c r="D70" s="36"/>
      <c r="E70" s="36"/>
      <c r="F70" s="54"/>
      <c r="G70" s="26"/>
      <c r="H70" s="106"/>
    </row>
    <row r="71" spans="1:8" ht="17.25" customHeight="1">
      <c r="A71" s="107">
        <v>3511</v>
      </c>
      <c r="B71" s="96" t="s">
        <v>87</v>
      </c>
      <c r="C71" s="51">
        <v>362</v>
      </c>
      <c r="D71" s="40">
        <v>950</v>
      </c>
      <c r="E71" s="40"/>
      <c r="F71" s="98"/>
      <c r="G71" s="26">
        <f>D71*F71</f>
        <v>0</v>
      </c>
      <c r="H71" s="106">
        <f t="shared" si="0"/>
        <v>0</v>
      </c>
    </row>
    <row r="72" spans="1:8" ht="17.25" customHeight="1">
      <c r="A72" s="107"/>
      <c r="B72" s="93" t="s">
        <v>88</v>
      </c>
      <c r="C72" s="51"/>
      <c r="D72" s="40"/>
      <c r="E72" s="104"/>
      <c r="F72" s="54"/>
      <c r="G72" s="26"/>
      <c r="H72" s="106"/>
    </row>
    <row r="73" spans="1:8" ht="17.25" customHeight="1">
      <c r="A73" s="107">
        <v>9899</v>
      </c>
      <c r="B73" s="96" t="s">
        <v>90</v>
      </c>
      <c r="C73" s="51">
        <v>332</v>
      </c>
      <c r="D73" s="40">
        <v>900</v>
      </c>
      <c r="E73" s="104"/>
      <c r="F73" s="99"/>
      <c r="G73" s="26">
        <f>D73*F73</f>
        <v>0</v>
      </c>
      <c r="H73" s="106"/>
    </row>
    <row r="74" spans="1:8" ht="26.25" customHeight="1">
      <c r="A74" s="107"/>
      <c r="B74" s="93" t="s">
        <v>91</v>
      </c>
      <c r="C74" s="51"/>
      <c r="D74" s="40"/>
      <c r="E74" s="104"/>
      <c r="F74" s="54"/>
      <c r="G74" s="26"/>
      <c r="H74" s="106"/>
    </row>
    <row r="75" spans="1:8" ht="15.75" customHeight="1">
      <c r="A75" s="107">
        <v>2864</v>
      </c>
      <c r="B75" s="39" t="s">
        <v>60</v>
      </c>
      <c r="C75" s="51">
        <v>342</v>
      </c>
      <c r="D75" s="40">
        <v>900</v>
      </c>
      <c r="E75" s="40"/>
      <c r="F75" s="41"/>
      <c r="G75" s="26">
        <f>D75*F75</f>
        <v>0</v>
      </c>
      <c r="H75" s="106">
        <f t="shared" si="0"/>
        <v>0</v>
      </c>
    </row>
    <row r="76" spans="1:8" ht="22.5" customHeight="1">
      <c r="A76" s="107"/>
      <c r="B76" s="93" t="s">
        <v>80</v>
      </c>
      <c r="C76" s="36"/>
      <c r="D76" s="36"/>
      <c r="E76" s="36"/>
      <c r="F76" s="54"/>
      <c r="G76" s="26"/>
      <c r="H76" s="106"/>
    </row>
    <row r="77" spans="1:8" ht="22.5" customHeight="1">
      <c r="A77" s="107">
        <v>5314</v>
      </c>
      <c r="B77" s="96" t="s">
        <v>92</v>
      </c>
      <c r="C77" s="51">
        <v>372</v>
      </c>
      <c r="D77" s="40">
        <v>900</v>
      </c>
      <c r="E77" s="104"/>
      <c r="F77" s="99"/>
      <c r="G77" s="26">
        <f>D77*F77</f>
        <v>0</v>
      </c>
      <c r="H77" s="106">
        <f t="shared" si="0"/>
        <v>0</v>
      </c>
    </row>
    <row r="78" spans="1:8" ht="17.25" customHeight="1">
      <c r="A78" s="107"/>
      <c r="B78" s="93" t="s">
        <v>93</v>
      </c>
      <c r="C78" s="36"/>
      <c r="D78" s="36"/>
      <c r="E78" s="36"/>
      <c r="F78" s="54"/>
      <c r="G78" s="26"/>
      <c r="H78" s="106"/>
    </row>
    <row r="79" spans="1:8" ht="22.5" customHeight="1">
      <c r="A79" s="107"/>
      <c r="B79" s="55" t="s">
        <v>61</v>
      </c>
      <c r="C79" s="25"/>
      <c r="D79" s="56"/>
      <c r="E79" s="56"/>
      <c r="F79" s="42"/>
      <c r="G79" s="26"/>
      <c r="H79" s="106">
        <f t="shared" si="0"/>
        <v>0</v>
      </c>
    </row>
    <row r="80" spans="1:8" ht="35.25" customHeight="1">
      <c r="A80" s="107"/>
      <c r="B80" s="57" t="s">
        <v>62</v>
      </c>
      <c r="C80" s="25">
        <v>1000</v>
      </c>
      <c r="D80" s="26">
        <v>2500</v>
      </c>
      <c r="E80" s="26"/>
      <c r="F80" s="41"/>
      <c r="G80" s="26">
        <f t="shared" ref="G80:G86" si="2">D80*F80</f>
        <v>0</v>
      </c>
      <c r="H80" s="106">
        <f t="shared" si="0"/>
        <v>0</v>
      </c>
    </row>
    <row r="81" spans="1:8" ht="21.75" customHeight="1">
      <c r="A81" s="107">
        <v>669</v>
      </c>
      <c r="B81" s="57" t="s">
        <v>63</v>
      </c>
      <c r="C81" s="25">
        <v>100</v>
      </c>
      <c r="D81" s="26">
        <v>250</v>
      </c>
      <c r="E81" s="26"/>
      <c r="F81" s="41"/>
      <c r="G81" s="26">
        <f t="shared" si="2"/>
        <v>0</v>
      </c>
      <c r="H81" s="106">
        <f t="shared" si="0"/>
        <v>0</v>
      </c>
    </row>
    <row r="82" spans="1:8" ht="22.5" customHeight="1">
      <c r="A82" s="107">
        <v>460</v>
      </c>
      <c r="B82" s="58" t="s">
        <v>64</v>
      </c>
      <c r="C82" s="25">
        <v>60</v>
      </c>
      <c r="D82" s="26">
        <v>70</v>
      </c>
      <c r="E82" s="26"/>
      <c r="F82" s="41"/>
      <c r="G82" s="26">
        <f t="shared" si="2"/>
        <v>0</v>
      </c>
      <c r="H82" s="106">
        <f t="shared" si="0"/>
        <v>0</v>
      </c>
    </row>
    <row r="83" spans="1:8" ht="24.75" customHeight="1">
      <c r="A83" s="107"/>
      <c r="B83" s="59" t="s">
        <v>65</v>
      </c>
      <c r="C83" s="60"/>
      <c r="D83" s="61"/>
      <c r="E83" s="105"/>
      <c r="F83" s="62"/>
      <c r="G83" s="26">
        <f t="shared" si="2"/>
        <v>0</v>
      </c>
      <c r="H83" s="34"/>
    </row>
    <row r="84" spans="1:8" ht="18" customHeight="1">
      <c r="A84" s="107">
        <v>9673</v>
      </c>
      <c r="B84" s="63" t="s">
        <v>66</v>
      </c>
      <c r="C84" s="64">
        <v>1000</v>
      </c>
      <c r="D84" s="65">
        <v>400</v>
      </c>
      <c r="E84" s="65"/>
      <c r="F84" s="66"/>
      <c r="G84" s="26">
        <f t="shared" si="2"/>
        <v>0</v>
      </c>
      <c r="H84" s="34"/>
    </row>
    <row r="85" spans="1:8" ht="15" customHeight="1">
      <c r="A85" s="107">
        <v>10870</v>
      </c>
      <c r="B85" s="67" t="s">
        <v>67</v>
      </c>
      <c r="C85" s="64">
        <v>0.5</v>
      </c>
      <c r="D85" s="65">
        <v>120</v>
      </c>
      <c r="E85" s="65"/>
      <c r="F85" s="66"/>
      <c r="G85" s="26">
        <f t="shared" si="2"/>
        <v>0</v>
      </c>
      <c r="H85" s="34"/>
    </row>
    <row r="86" spans="1:8">
      <c r="A86" s="107"/>
      <c r="B86" s="68" t="s">
        <v>68</v>
      </c>
      <c r="C86" s="64"/>
      <c r="D86" s="65"/>
      <c r="E86" s="65"/>
      <c r="F86" s="62"/>
      <c r="G86" s="26">
        <f t="shared" si="2"/>
        <v>0</v>
      </c>
      <c r="H86" s="34"/>
    </row>
    <row r="87" spans="1:8">
      <c r="A87" s="107"/>
      <c r="B87" s="69"/>
      <c r="C87" s="70"/>
      <c r="D87" s="71"/>
      <c r="E87" s="71"/>
      <c r="F87" s="72" t="s">
        <v>69</v>
      </c>
      <c r="G87" s="73">
        <f>SUM(G6:G86)</f>
        <v>0</v>
      </c>
      <c r="H87" s="34"/>
    </row>
    <row r="88" spans="1:8" ht="15.75">
      <c r="A88" s="107"/>
      <c r="B88" s="74"/>
      <c r="C88" s="75"/>
      <c r="D88" s="74"/>
      <c r="E88" s="74"/>
      <c r="F88" s="76" t="s">
        <v>70</v>
      </c>
      <c r="G88" s="73">
        <f>G87/100*10</f>
        <v>0</v>
      </c>
      <c r="H88" s="34"/>
    </row>
    <row r="89" spans="1:8" ht="15.75">
      <c r="A89" s="107">
        <v>4083</v>
      </c>
      <c r="B89" s="110" t="s">
        <v>96</v>
      </c>
      <c r="C89" s="111"/>
      <c r="D89" s="111"/>
      <c r="E89" s="100"/>
      <c r="F89" s="77"/>
      <c r="G89" s="73">
        <f>200*F89</f>
        <v>0</v>
      </c>
      <c r="H89" s="34"/>
    </row>
    <row r="90" spans="1:8" ht="15.75">
      <c r="A90" s="1"/>
      <c r="B90" s="78"/>
      <c r="C90" s="79"/>
      <c r="D90" s="79"/>
      <c r="E90" s="79"/>
      <c r="F90" s="80" t="s">
        <v>71</v>
      </c>
      <c r="G90" s="81">
        <f>G87+G88+G89</f>
        <v>0</v>
      </c>
      <c r="H90" s="34"/>
    </row>
    <row r="91" spans="1:8" ht="34.5">
      <c r="A91" s="1"/>
      <c r="B91" s="82"/>
      <c r="C91" s="82"/>
      <c r="D91" s="83"/>
      <c r="E91" s="83"/>
      <c r="F91" s="84"/>
      <c r="G91" s="85" t="s">
        <v>9</v>
      </c>
      <c r="H91" s="86">
        <f>SUM(H8:H89)</f>
        <v>0</v>
      </c>
    </row>
    <row r="92" spans="1:8" ht="23.25">
      <c r="A92" s="1"/>
      <c r="B92" s="87"/>
      <c r="C92" s="87"/>
      <c r="D92" s="88"/>
      <c r="E92" s="88"/>
      <c r="F92" s="89"/>
      <c r="G92" s="85" t="s">
        <v>72</v>
      </c>
      <c r="H92" s="90" t="e">
        <f>G90/F5</f>
        <v>#DIV/0!</v>
      </c>
    </row>
  </sheetData>
  <protectedRanges>
    <protectedRange sqref="H3" name="Диапазон1"/>
  </protectedRanges>
  <mergeCells count="2">
    <mergeCell ref="B89:D89"/>
    <mergeCell ref="E1:G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2026-03-11T10:46:20Z</dcterms:modified>
</cp:coreProperties>
</file>